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rve\Desktop\HISTOIRE-PASSION\Feux Dumoulin\"/>
    </mc:Choice>
  </mc:AlternateContent>
  <xr:revisionPtr revIDLastSave="0" documentId="13_ncr:1_{54804FE6-052B-45C8-9829-D334E88EAEF2}" xr6:coauthVersionLast="45" xr6:coauthVersionMax="45" xr10:uidLastSave="{00000000-0000-0000-0000-000000000000}"/>
  <bookViews>
    <workbookView minimized="1" xWindow="2640" yWindow="2640" windowWidth="15375" windowHeight="7875" activeTab="6" xr2:uid="{E7A01843-11DA-492B-81CF-1725A30EEFC8}"/>
  </bookViews>
  <sheets>
    <sheet name="GENERALITES" sheetId="6" r:id="rId1"/>
    <sheet name="La Rochelle" sheetId="3" r:id="rId2"/>
    <sheet name="Marennes" sheetId="4" r:id="rId3"/>
    <sheet name="St-Jean d'Y" sheetId="5" r:id="rId4"/>
    <sheet name="Saintes" sheetId="2" r:id="rId5"/>
    <sheet name="Cognac" sheetId="1" r:id="rId6"/>
    <sheet name="Angoulême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7" l="1"/>
  <c r="B36" i="7"/>
  <c r="B19" i="5"/>
  <c r="F36" i="7" l="1"/>
  <c r="L21" i="6" l="1"/>
  <c r="K21" i="6"/>
  <c r="K3" i="6" l="1"/>
  <c r="I45" i="7" l="1"/>
  <c r="G45" i="7"/>
  <c r="G93" i="2"/>
  <c r="E93" i="2"/>
  <c r="J85" i="2"/>
  <c r="J86" i="2"/>
  <c r="J87" i="2"/>
  <c r="J88" i="2"/>
  <c r="J89" i="2"/>
  <c r="J90" i="2"/>
  <c r="J91" i="2"/>
  <c r="J92" i="2"/>
  <c r="J84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3" i="2"/>
  <c r="E81" i="2"/>
  <c r="G56" i="3"/>
  <c r="E56" i="3"/>
  <c r="L17" i="3"/>
  <c r="K17" i="3"/>
  <c r="E20" i="6" l="1"/>
  <c r="G20" i="6"/>
  <c r="H19" i="6"/>
  <c r="F20" i="6"/>
  <c r="H20" i="6" l="1"/>
  <c r="K56" i="1"/>
  <c r="L56" i="1"/>
  <c r="M56" i="1"/>
  <c r="J56" i="1"/>
  <c r="L20" i="5"/>
  <c r="M20" i="5"/>
  <c r="N20" i="5"/>
  <c r="D49" i="7" l="1"/>
  <c r="D50" i="7"/>
  <c r="D51" i="7"/>
  <c r="D52" i="7"/>
  <c r="D53" i="7"/>
  <c r="D54" i="7"/>
  <c r="D55" i="7"/>
  <c r="D56" i="7"/>
  <c r="D57" i="7"/>
  <c r="D48" i="7"/>
  <c r="D58" i="7" s="1"/>
  <c r="L44" i="7" l="1"/>
  <c r="L40" i="7"/>
  <c r="L39" i="7"/>
  <c r="P4" i="7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" i="7"/>
  <c r="O3" i="7"/>
  <c r="N3" i="7"/>
  <c r="M3" i="7"/>
  <c r="L3" i="7"/>
  <c r="E36" i="7"/>
  <c r="P37" i="7" l="1"/>
  <c r="M10" i="4"/>
  <c r="M3" i="1"/>
  <c r="K3" i="1"/>
  <c r="J3" i="1"/>
  <c r="M6" i="7" l="1"/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L3" i="1"/>
  <c r="H55" i="1"/>
  <c r="G55" i="1"/>
  <c r="C55" i="1"/>
  <c r="B55" i="1"/>
  <c r="D55" i="1"/>
  <c r="E55" i="1"/>
  <c r="J55" i="1" s="1"/>
  <c r="O4" i="7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M4" i="7"/>
  <c r="M5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41" i="7"/>
  <c r="L31" i="7"/>
  <c r="L32" i="7"/>
  <c r="L33" i="7"/>
  <c r="L42" i="7"/>
  <c r="L43" i="7"/>
  <c r="L34" i="7"/>
  <c r="L35" i="7"/>
  <c r="J36" i="7"/>
  <c r="P36" i="7" s="1"/>
  <c r="I36" i="7"/>
  <c r="D36" i="7"/>
  <c r="G36" i="7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91" i="2"/>
  <c r="M80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91" i="2"/>
  <c r="L92" i="2"/>
  <c r="L80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92" i="2"/>
  <c r="K80" i="2"/>
  <c r="M3" i="2"/>
  <c r="L3" i="2"/>
  <c r="K3" i="2"/>
  <c r="H81" i="2"/>
  <c r="G81" i="2"/>
  <c r="C81" i="2"/>
  <c r="B81" i="2"/>
  <c r="D81" i="2"/>
  <c r="M4" i="3"/>
  <c r="M5" i="3"/>
  <c r="M51" i="3"/>
  <c r="M6" i="3"/>
  <c r="M7" i="3"/>
  <c r="M8" i="3"/>
  <c r="M52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53" i="3"/>
  <c r="M44" i="3"/>
  <c r="M45" i="3"/>
  <c r="M46" i="3"/>
  <c r="M47" i="3"/>
  <c r="L4" i="3"/>
  <c r="L5" i="3"/>
  <c r="L51" i="3"/>
  <c r="L6" i="3"/>
  <c r="L7" i="3"/>
  <c r="L8" i="3"/>
  <c r="L52" i="3"/>
  <c r="L9" i="3"/>
  <c r="L10" i="3"/>
  <c r="L11" i="3"/>
  <c r="L12" i="3"/>
  <c r="L13" i="3"/>
  <c r="L14" i="3"/>
  <c r="L15" i="3"/>
  <c r="L16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53" i="3"/>
  <c r="L44" i="3"/>
  <c r="L45" i="3"/>
  <c r="L46" i="3"/>
  <c r="L47" i="3"/>
  <c r="M3" i="3"/>
  <c r="L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3" i="3"/>
  <c r="J4" i="3"/>
  <c r="J5" i="3"/>
  <c r="J51" i="3"/>
  <c r="J6" i="3"/>
  <c r="J7" i="3"/>
  <c r="J8" i="3"/>
  <c r="J52" i="3"/>
  <c r="J9" i="3"/>
  <c r="J10" i="3"/>
  <c r="J11" i="3"/>
  <c r="J12" i="3"/>
  <c r="J13" i="3"/>
  <c r="J14" i="3"/>
  <c r="J55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53" i="3"/>
  <c r="J44" i="3"/>
  <c r="J45" i="3"/>
  <c r="J46" i="3"/>
  <c r="J47" i="3"/>
  <c r="J3" i="3"/>
  <c r="H48" i="3"/>
  <c r="G48" i="3"/>
  <c r="C48" i="3"/>
  <c r="B48" i="3"/>
  <c r="O37" i="7" l="1"/>
  <c r="L37" i="7"/>
  <c r="N37" i="7"/>
  <c r="M37" i="7"/>
  <c r="K82" i="2"/>
  <c r="M82" i="2"/>
  <c r="J82" i="2"/>
  <c r="L82" i="2"/>
  <c r="K49" i="3"/>
  <c r="L49" i="3"/>
  <c r="J49" i="3"/>
  <c r="L36" i="7"/>
  <c r="L55" i="1"/>
  <c r="N36" i="7"/>
  <c r="K81" i="2"/>
  <c r="M55" i="1"/>
  <c r="K55" i="1"/>
  <c r="M36" i="7"/>
  <c r="O36" i="7"/>
  <c r="M81" i="2"/>
  <c r="L81" i="2"/>
  <c r="L48" i="3"/>
  <c r="K48" i="3"/>
  <c r="D48" i="3"/>
  <c r="M48" i="3" s="1"/>
  <c r="M49" i="3" s="1"/>
  <c r="E48" i="3"/>
  <c r="J48" i="3" s="1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3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3" i="5"/>
  <c r="K20" i="5" s="1"/>
  <c r="K4" i="5"/>
  <c r="I19" i="5"/>
  <c r="H19" i="5"/>
  <c r="C19" i="5"/>
  <c r="D19" i="5"/>
  <c r="E19" i="5"/>
  <c r="N19" i="5" s="1"/>
  <c r="F19" i="5"/>
  <c r="M19" i="5" l="1"/>
  <c r="K19" i="5"/>
  <c r="L19" i="5"/>
  <c r="M16" i="4"/>
  <c r="M17" i="4"/>
  <c r="M18" i="4"/>
  <c r="M19" i="4"/>
  <c r="M20" i="4"/>
  <c r="M4" i="4"/>
  <c r="M5" i="4"/>
  <c r="M6" i="4"/>
  <c r="M7" i="4"/>
  <c r="M8" i="4"/>
  <c r="M9" i="4"/>
  <c r="M11" i="4"/>
  <c r="M12" i="4"/>
  <c r="M13" i="4"/>
  <c r="M14" i="4"/>
  <c r="M15" i="4"/>
  <c r="M3" i="4"/>
  <c r="C21" i="4"/>
  <c r="L19" i="4"/>
  <c r="L20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3" i="4"/>
  <c r="J5" i="4"/>
  <c r="J6" i="4"/>
  <c r="J7" i="4"/>
  <c r="J8" i="4"/>
  <c r="J9" i="4"/>
  <c r="J10" i="4"/>
  <c r="J11" i="4"/>
  <c r="J23" i="4"/>
  <c r="J12" i="4"/>
  <c r="J13" i="4"/>
  <c r="J14" i="4"/>
  <c r="J15" i="4"/>
  <c r="J16" i="4"/>
  <c r="J17" i="4"/>
  <c r="J18" i="4"/>
  <c r="J19" i="4"/>
  <c r="J20" i="4"/>
  <c r="J4" i="4"/>
  <c r="J3" i="4"/>
  <c r="H21" i="4"/>
  <c r="G21" i="4"/>
  <c r="G24" i="4" s="1"/>
  <c r="B21" i="4"/>
  <c r="D21" i="4"/>
  <c r="E21" i="4"/>
  <c r="E24" i="4" s="1"/>
  <c r="K22" i="4" l="1"/>
  <c r="J22" i="4"/>
  <c r="M22" i="4"/>
  <c r="L22" i="4"/>
  <c r="K21" i="4"/>
  <c r="J21" i="4"/>
  <c r="M21" i="4"/>
  <c r="L21" i="4"/>
  <c r="F9" i="6" l="1"/>
  <c r="E9" i="6"/>
  <c r="D9" i="6"/>
  <c r="C9" i="6"/>
  <c r="B9" i="6"/>
  <c r="K4" i="6"/>
  <c r="K5" i="6"/>
  <c r="K6" i="6"/>
  <c r="K7" i="6"/>
  <c r="K8" i="6"/>
  <c r="J9" i="6"/>
  <c r="I9" i="6"/>
  <c r="K9" i="6" l="1"/>
  <c r="H15" i="6" l="1"/>
  <c r="H16" i="6"/>
  <c r="H17" i="6"/>
  <c r="H18" i="6"/>
  <c r="H14" i="6"/>
  <c r="D20" i="6"/>
  <c r="C20" i="6"/>
  <c r="B20" i="6"/>
  <c r="C21" i="6" s="1"/>
</calcChain>
</file>

<file path=xl/sharedStrings.xml><?xml version="1.0" encoding="utf-8"?>
<sst xmlns="http://schemas.openxmlformats.org/spreadsheetml/2006/main" count="419" uniqueCount="300">
  <si>
    <t>feux</t>
  </si>
  <si>
    <t>habitants</t>
  </si>
  <si>
    <t>rapport</t>
  </si>
  <si>
    <t>Châteauneuf</t>
  </si>
  <si>
    <t>Cognac</t>
  </si>
  <si>
    <t>Jarnac</t>
  </si>
  <si>
    <t>Segonzac</t>
  </si>
  <si>
    <t>Angeac, St-Amand &amp; Grave</t>
  </si>
  <si>
    <t>Bassac</t>
  </si>
  <si>
    <t>Bonneuil</t>
  </si>
  <si>
    <t>Bourg-Charente &amp; Moulineuf</t>
  </si>
  <si>
    <t>Bouteville</t>
  </si>
  <si>
    <t>Burie &amp; Roumette</t>
  </si>
  <si>
    <t>Chassors</t>
  </si>
  <si>
    <t>Cherves</t>
  </si>
  <si>
    <t>Courbillac</t>
  </si>
  <si>
    <t>Criteuil</t>
  </si>
  <si>
    <t>Dompierre</t>
  </si>
  <si>
    <t>Echallat</t>
  </si>
  <si>
    <t>Fouqueures</t>
  </si>
  <si>
    <t>Foussignac</t>
  </si>
  <si>
    <t>Genac</t>
  </si>
  <si>
    <t>Genté</t>
  </si>
  <si>
    <t>Gimeux</t>
  </si>
  <si>
    <t>Jaudes</t>
  </si>
  <si>
    <t>Juillac-le-Coq</t>
  </si>
  <si>
    <t>Mainxe</t>
  </si>
  <si>
    <t>Malaville</t>
  </si>
  <si>
    <t>Mansle</t>
  </si>
  <si>
    <t>Mareuil</t>
  </si>
  <si>
    <t>Mérignac</t>
  </si>
  <si>
    <t>Merpins</t>
  </si>
  <si>
    <t>Mosnac</t>
  </si>
  <si>
    <t>Moulidars</t>
  </si>
  <si>
    <t>N.D. de Monts, Aigre</t>
  </si>
  <si>
    <t>Puiperon, Boisredon</t>
  </si>
  <si>
    <t>Rouillac</t>
  </si>
  <si>
    <t>Salles</t>
  </si>
  <si>
    <t>Sigogne</t>
  </si>
  <si>
    <t>St-Amand de Nouère</t>
  </si>
  <si>
    <t>St-Amant de Boisse</t>
  </si>
  <si>
    <t>St-André</t>
  </si>
  <si>
    <t>St-Cibardeaux</t>
  </si>
  <si>
    <t>St-Fort</t>
  </si>
  <si>
    <t>St-Genis</t>
  </si>
  <si>
    <t>St-Laurent</t>
  </si>
  <si>
    <t>St-Martin</t>
  </si>
  <si>
    <t>St-Mesme</t>
  </si>
  <si>
    <t>St-Preuil</t>
  </si>
  <si>
    <t>Touzac</t>
  </si>
  <si>
    <t>Vaux</t>
  </si>
  <si>
    <t>Verdille</t>
  </si>
  <si>
    <t>Verrière</t>
  </si>
  <si>
    <t>Villejésus</t>
  </si>
  <si>
    <t>total</t>
  </si>
  <si>
    <t>Barbezieux</t>
  </si>
  <si>
    <t>Corme-l'Ecluse</t>
  </si>
  <si>
    <t>Corme-Royal</t>
  </si>
  <si>
    <t>Cozes</t>
  </si>
  <si>
    <t>Jonzac</t>
  </si>
  <si>
    <t>Pons</t>
  </si>
  <si>
    <t>Royan</t>
  </si>
  <si>
    <t>Saintes</t>
  </si>
  <si>
    <t>Allas-Champagne</t>
  </si>
  <si>
    <t>Arces</t>
  </si>
  <si>
    <t>Arthenac</t>
  </si>
  <si>
    <t>Avis</t>
  </si>
  <si>
    <t>Baigne</t>
  </si>
  <si>
    <t>Barret</t>
  </si>
  <si>
    <t>Biron</t>
  </si>
  <si>
    <t>Bois</t>
  </si>
  <si>
    <t>Brie près Archiac</t>
  </si>
  <si>
    <t>Brie sur Chalais</t>
  </si>
  <si>
    <t>Brossac</t>
  </si>
  <si>
    <t>Chadenac</t>
  </si>
  <si>
    <t>Chalignac</t>
  </si>
  <si>
    <t>Chalais</t>
  </si>
  <si>
    <t>Champanolle</t>
  </si>
  <si>
    <t>Chaniers</t>
  </si>
  <si>
    <t>Chepniers</t>
  </si>
  <si>
    <t>Chérac</t>
  </si>
  <si>
    <t>Condéon</t>
  </si>
  <si>
    <t>Consac</t>
  </si>
  <si>
    <t>Coulonges</t>
  </si>
  <si>
    <t>Courcoury</t>
  </si>
  <si>
    <t>Cravans</t>
  </si>
  <si>
    <t>Echebrune</t>
  </si>
  <si>
    <t>Echillais</t>
  </si>
  <si>
    <t>Espargne</t>
  </si>
  <si>
    <t>Fléac</t>
  </si>
  <si>
    <t>Floirac</t>
  </si>
  <si>
    <t>Fontaines</t>
  </si>
  <si>
    <t>Germignac</t>
  </si>
  <si>
    <t>Grézac</t>
  </si>
  <si>
    <t>Guitinières</t>
  </si>
  <si>
    <t>Jarnac-Champagne</t>
  </si>
  <si>
    <t>Jazennes</t>
  </si>
  <si>
    <t>La Barde</t>
  </si>
  <si>
    <t>La Chaise</t>
  </si>
  <si>
    <t>La Chapelle-des-Pots</t>
  </si>
  <si>
    <t>La Clotte</t>
  </si>
  <si>
    <t>Le Chay</t>
  </si>
  <si>
    <t>Le Fouilloux</t>
  </si>
  <si>
    <t>Lamérac</t>
  </si>
  <si>
    <t>Lonzac</t>
  </si>
  <si>
    <t>Lorignac &amp; Le Tirat</t>
  </si>
  <si>
    <t>Mechets</t>
  </si>
  <si>
    <t>Meursac &amp; Les Epaux</t>
  </si>
  <si>
    <t>Montendre</t>
  </si>
  <si>
    <t>Montils</t>
  </si>
  <si>
    <t>Nieuil lès Saintes</t>
  </si>
  <si>
    <t>Pérignac</t>
  </si>
  <si>
    <t>Plassac</t>
  </si>
  <si>
    <t>Plassay</t>
  </si>
  <si>
    <t>Pont-l'Abbé</t>
  </si>
  <si>
    <t>Préguillac</t>
  </si>
  <si>
    <t>Réaux</t>
  </si>
  <si>
    <t>Rignac</t>
  </si>
  <si>
    <t>Rioux</t>
  </si>
  <si>
    <t>Rioux-Martin</t>
  </si>
  <si>
    <t>Sablonceaux</t>
  </si>
  <si>
    <t>Saujon</t>
  </si>
  <si>
    <t>Saint-André de Lidon</t>
  </si>
  <si>
    <t>Saint-Augustin</t>
  </si>
  <si>
    <t>Saint-Fort</t>
  </si>
  <si>
    <t>Saint-Martin ou Petit Niort</t>
  </si>
  <si>
    <t>Saint-Palais près Royan</t>
  </si>
  <si>
    <t>Saint-Pierre de Mornac</t>
  </si>
  <si>
    <t>Saint-Romain de Benet</t>
  </si>
  <si>
    <t>Saint-Sulpice près Pont-l'Abbé</t>
  </si>
  <si>
    <t>Talmont</t>
  </si>
  <si>
    <t>Vassiac sous Montguyon</t>
  </si>
  <si>
    <t>Brouage</t>
  </si>
  <si>
    <t>Marennes</t>
  </si>
  <si>
    <t>Soubise</t>
  </si>
  <si>
    <t>Arvert</t>
  </si>
  <si>
    <t>Beaugeay</t>
  </si>
  <si>
    <t>Chaillevette</t>
  </si>
  <si>
    <t>La Tremblade</t>
  </si>
  <si>
    <t>Le Gua</t>
  </si>
  <si>
    <t>Les Mathes</t>
  </si>
  <si>
    <t>Saint-Jean d'Angle</t>
  </si>
  <si>
    <t>Saint-Just</t>
  </si>
  <si>
    <t>Saint-Nazaire</t>
  </si>
  <si>
    <t>Saint-Sornin</t>
  </si>
  <si>
    <t>Total</t>
  </si>
  <si>
    <t>La Rochelle</t>
  </si>
  <si>
    <t>Marans</t>
  </si>
  <si>
    <t>Rochefort</t>
  </si>
  <si>
    <t>Saint-Martin de Ré</t>
  </si>
  <si>
    <t>Aigrefeuille</t>
  </si>
  <si>
    <t>Angoulins</t>
  </si>
  <si>
    <t>Ardillière</t>
  </si>
  <si>
    <t>Ars (en Ré)</t>
  </si>
  <si>
    <t>Aytré</t>
  </si>
  <si>
    <t>Ballon</t>
  </si>
  <si>
    <t>Charon</t>
  </si>
  <si>
    <t>Ciré</t>
  </si>
  <si>
    <t>Clavette</t>
  </si>
  <si>
    <t>Cognehors</t>
  </si>
  <si>
    <t>Croix-Chapeau</t>
  </si>
  <si>
    <t>Esnandes</t>
  </si>
  <si>
    <t>Forges</t>
  </si>
  <si>
    <t>Fouras &amp; Saint-Laurent</t>
  </si>
  <si>
    <t>Laleu</t>
  </si>
  <si>
    <t>L'Hommeau</t>
  </si>
  <si>
    <t>La Jarrie</t>
  </si>
  <si>
    <t>Le Thou</t>
  </si>
  <si>
    <t>Marsay</t>
  </si>
  <si>
    <t>Marsilly</t>
  </si>
  <si>
    <t>Mauzé</t>
  </si>
  <si>
    <t>Périgny</t>
  </si>
  <si>
    <t>Puiraveau</t>
  </si>
  <si>
    <t>Surgères</t>
  </si>
  <si>
    <t>Saint-Christophe</t>
  </si>
  <si>
    <t>Saint-Georges du Bois</t>
  </si>
  <si>
    <t>Saint-Jean de Liversay</t>
  </si>
  <si>
    <t>Saint-Marc</t>
  </si>
  <si>
    <t>Saint-Médard</t>
  </si>
  <si>
    <t>Saint-Pierre de Surgères</t>
  </si>
  <si>
    <t>Saint-Rogatien</t>
  </si>
  <si>
    <t>Saint-Saturnin du Bois</t>
  </si>
  <si>
    <t>Saint-Xandre</t>
  </si>
  <si>
    <t>Sainte-Soule</t>
  </si>
  <si>
    <t>Taugon &amp; La Ronde</t>
  </si>
  <si>
    <t>Thairé</t>
  </si>
  <si>
    <t>Verines</t>
  </si>
  <si>
    <t>Fontenay-l'Abattu</t>
  </si>
  <si>
    <t>Saint-Jean d'Angély</t>
  </si>
  <si>
    <t>Taillebourg</t>
  </si>
  <si>
    <t>Tonnay-Boutonne</t>
  </si>
  <si>
    <t>Tonnay-Charente</t>
  </si>
  <si>
    <t>Asnières</t>
  </si>
  <si>
    <t>Beauvais</t>
  </si>
  <si>
    <t>Brizambourg</t>
  </si>
  <si>
    <t>Cellefrouin</t>
  </si>
  <si>
    <t>Ecoyeux</t>
  </si>
  <si>
    <t>Genouillé</t>
  </si>
  <si>
    <t>Magné</t>
  </si>
  <si>
    <t>Migré &amp; La Tannière</t>
  </si>
  <si>
    <t>Muron</t>
  </si>
  <si>
    <t>Saint-Symphorien</t>
  </si>
  <si>
    <t>Usseaux</t>
  </si>
  <si>
    <t>Villes</t>
  </si>
  <si>
    <t>Bourgs</t>
  </si>
  <si>
    <t>Villages</t>
  </si>
  <si>
    <t>Paroisses</t>
  </si>
  <si>
    <t>Feux</t>
  </si>
  <si>
    <t>Expilly</t>
  </si>
  <si>
    <t>taille 1698</t>
  </si>
  <si>
    <t>Angoulême</t>
  </si>
  <si>
    <t>Aubeterre</t>
  </si>
  <si>
    <t>Blanzac</t>
  </si>
  <si>
    <t>Chabanais</t>
  </si>
  <si>
    <t>Chasseneuil</t>
  </si>
  <si>
    <t>Exideuil</t>
  </si>
  <si>
    <t>La Rochefoucauld</t>
  </si>
  <si>
    <t>Marthon</t>
  </si>
  <si>
    <t>Montbron</t>
  </si>
  <si>
    <t>Ruffec</t>
  </si>
  <si>
    <t>Agris</t>
  </si>
  <si>
    <t>Balzac</t>
  </si>
  <si>
    <t>Bonnes</t>
  </si>
  <si>
    <t>Brie</t>
  </si>
  <si>
    <t>Champniers</t>
  </si>
  <si>
    <t>Châteaurenaud</t>
  </si>
  <si>
    <t>Chaux</t>
  </si>
  <si>
    <t>Chirac</t>
  </si>
  <si>
    <t>La Couronne</t>
  </si>
  <si>
    <t>Manot</t>
  </si>
  <si>
    <t>Péreuil</t>
  </si>
  <si>
    <t>Pillac</t>
  </si>
  <si>
    <t>Ronsenac &amp; Julliat</t>
  </si>
  <si>
    <t>Salle de Lavalette</t>
  </si>
  <si>
    <t>Saulgond</t>
  </si>
  <si>
    <t>(Saint-Amant de) Montmoreau</t>
  </si>
  <si>
    <t>Saint-Aulaye</t>
  </si>
  <si>
    <t>Saint-Romain d'Aubeterre</t>
  </si>
  <si>
    <t>Saint-Séverin</t>
  </si>
  <si>
    <t>Sainte-Radegonde</t>
  </si>
  <si>
    <t>Villefagnan</t>
  </si>
  <si>
    <t>livres/feu</t>
  </si>
  <si>
    <t>Saint-Jean d'Y</t>
  </si>
  <si>
    <t>Total des feux</t>
  </si>
  <si>
    <t>Total des habitants</t>
  </si>
  <si>
    <t>Rapport</t>
  </si>
  <si>
    <t>Esviers (Yviers)</t>
  </si>
  <si>
    <t>Nieuil</t>
  </si>
  <si>
    <t>Saint-Martin de Nuaillé</t>
  </si>
  <si>
    <t>Saint-Sauveur de Nuaillé</t>
  </si>
  <si>
    <t>Nieuil-le-Virouil</t>
  </si>
  <si>
    <t>Oleron (Château d')</t>
  </si>
  <si>
    <t>Dénombr.</t>
  </si>
  <si>
    <t>Dict. Saugrain</t>
  </si>
  <si>
    <t>G/G</t>
  </si>
  <si>
    <t>DS/D</t>
  </si>
  <si>
    <t>DS/ND</t>
  </si>
  <si>
    <t>DS/E</t>
  </si>
  <si>
    <t>Géographie</t>
  </si>
  <si>
    <t>Nouv. Dénombr</t>
  </si>
  <si>
    <t>Gimozac (Gémozac)</t>
  </si>
  <si>
    <t>Estignat (Etagnac)</t>
  </si>
  <si>
    <t>Ecuras  - Esemats ?</t>
  </si>
  <si>
    <t>Mortagne (St-Etienne de)</t>
  </si>
  <si>
    <t>Champagnac</t>
  </si>
  <si>
    <t>Saint-Cyr du Doret</t>
  </si>
  <si>
    <t>Courçon</t>
  </si>
  <si>
    <t>Expilly 62</t>
  </si>
  <si>
    <t>Expilly 66</t>
  </si>
  <si>
    <t>Garcat (Garat)</t>
  </si>
  <si>
    <t>Saint-Maurice de Lions</t>
  </si>
  <si>
    <t>DS/E1</t>
  </si>
  <si>
    <t>DS/E2</t>
  </si>
  <si>
    <t>Verteuil (Saint-Mé[d]ard de)</t>
  </si>
  <si>
    <t>moyenne</t>
  </si>
  <si>
    <t>Sainte-Marie (de Ré)</t>
  </si>
  <si>
    <t>Verteuil</t>
  </si>
  <si>
    <t>Confolens</t>
  </si>
  <si>
    <t>Bernage 1698</t>
  </si>
  <si>
    <t>Montuac (Montignac ?)</t>
  </si>
  <si>
    <t>Chabanais (Saint-Quentin de)</t>
  </si>
  <si>
    <t>Dumoulin</t>
  </si>
  <si>
    <t>Saint-Denis d'Oleron</t>
  </si>
  <si>
    <t>Saint-Georges d'Oleron</t>
  </si>
  <si>
    <t>Saint-Pierre d'Oleron</t>
  </si>
  <si>
    <t>Saint-Trojan d'Oleron</t>
  </si>
  <si>
    <t>TOTAL</t>
  </si>
  <si>
    <t>Juignac (Jugnac)</t>
  </si>
  <si>
    <t>Saint-Front (S. Froult)</t>
  </si>
  <si>
    <t>Romegoux</t>
  </si>
  <si>
    <t>Chamers (?)</t>
  </si>
  <si>
    <t>Rouffiac /Rouffignac</t>
  </si>
  <si>
    <t>Passirac</t>
  </si>
  <si>
    <t>paroisses</t>
  </si>
  <si>
    <t>Isle de Ré</t>
  </si>
  <si>
    <t>Saugrain</t>
  </si>
  <si>
    <t>(pour les seuls villes et bourgs)</t>
  </si>
  <si>
    <t>Gervais, 1726</t>
  </si>
  <si>
    <t>état de 1686</t>
  </si>
  <si>
    <t>Gensac &amp; Roissac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</si>
</sst>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%"/>
  </numFmts>
  <fonts count="19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i/>
      <sz val="9"/>
      <color rgb="FF00B05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theme="9" tint="-0.249977111117893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3" fontId="6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0" borderId="1" xfId="0" applyFont="1" applyBorder="1"/>
    <xf numFmtId="3" fontId="10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3" fontId="5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/>
    <xf numFmtId="3" fontId="13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11" fillId="0" borderId="1" xfId="0" applyFont="1" applyFill="1" applyBorder="1"/>
    <xf numFmtId="3" fontId="11" fillId="0" borderId="1" xfId="0" applyNumberFormat="1" applyFont="1" applyFill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0" fontId="14" fillId="0" borderId="0" xfId="0" applyFont="1"/>
    <xf numFmtId="165" fontId="11" fillId="0" borderId="0" xfId="0" applyNumberFormat="1" applyFont="1" applyAlignment="1">
      <alignment horizontal="center"/>
    </xf>
    <xf numFmtId="0" fontId="11" fillId="0" borderId="1" xfId="0" applyFont="1" applyBorder="1"/>
    <xf numFmtId="164" fontId="0" fillId="6" borderId="1" xfId="0" applyNumberForma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164" fontId="12" fillId="6" borderId="1" xfId="0" applyNumberFormat="1" applyFont="1" applyFill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0" xfId="0" applyNumberFormat="1"/>
    <xf numFmtId="0" fontId="11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Border="1"/>
    <xf numFmtId="164" fontId="0" fillId="0" borderId="0" xfId="0" applyNumberFormat="1"/>
    <xf numFmtId="165" fontId="6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3" fontId="7" fillId="4" borderId="1" xfId="0" applyNumberFormat="1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center"/>
    </xf>
    <xf numFmtId="166" fontId="0" fillId="0" borderId="0" xfId="0" applyNumberFormat="1"/>
    <xf numFmtId="0" fontId="0" fillId="0" borderId="0" xfId="0" applyBorder="1" applyAlignment="1">
      <alignment horizontal="center"/>
    </xf>
    <xf numFmtId="0" fontId="11" fillId="0" borderId="1" xfId="0" applyFont="1" applyBorder="1" applyAlignment="1">
      <alignment horizontal="center"/>
    </xf>
    <xf numFmtId="2" fontId="0" fillId="0" borderId="0" xfId="0" applyNumberFormat="1"/>
    <xf numFmtId="0" fontId="11" fillId="0" borderId="1" xfId="0" applyFont="1" applyFill="1" applyBorder="1" applyAlignment="1">
      <alignment horizontal="center"/>
    </xf>
    <xf numFmtId="3" fontId="11" fillId="0" borderId="0" xfId="0" applyNumberFormat="1" applyFont="1" applyAlignment="1">
      <alignment horizontal="center"/>
    </xf>
    <xf numFmtId="0" fontId="5" fillId="0" borderId="0" xfId="0" applyFont="1"/>
    <xf numFmtId="0" fontId="8" fillId="0" borderId="0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7" fillId="0" borderId="1" xfId="0" applyFont="1" applyBorder="1"/>
    <xf numFmtId="0" fontId="11" fillId="0" borderId="0" xfId="0" applyFont="1" applyBorder="1"/>
    <xf numFmtId="0" fontId="0" fillId="0" borderId="0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1" fillId="0" borderId="0" xfId="0" applyFont="1" applyFill="1" applyBorder="1"/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5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5603F-912E-4BD2-8E4E-D08A35019B74}">
  <dimension ref="A1:N126"/>
  <sheetViews>
    <sheetView workbookViewId="0">
      <selection activeCell="C83" sqref="C83"/>
    </sheetView>
  </sheetViews>
  <sheetFormatPr baseColWidth="10" defaultRowHeight="15" x14ac:dyDescent="0.25"/>
  <cols>
    <col min="1" max="1" width="17.7109375" customWidth="1"/>
    <col min="8" max="8" width="12.7109375" customWidth="1"/>
    <col min="10" max="10" width="15.85546875" customWidth="1"/>
  </cols>
  <sheetData>
    <row r="1" spans="1:12" x14ac:dyDescent="0.25">
      <c r="B1" s="89" t="s">
        <v>281</v>
      </c>
      <c r="C1" s="90"/>
    </row>
    <row r="2" spans="1:12" x14ac:dyDescent="0.25">
      <c r="A2" s="2"/>
      <c r="B2" s="3" t="s">
        <v>203</v>
      </c>
      <c r="C2" s="3" t="s">
        <v>204</v>
      </c>
      <c r="D2" s="3" t="s">
        <v>205</v>
      </c>
      <c r="E2" s="3" t="s">
        <v>206</v>
      </c>
      <c r="F2" s="3" t="s">
        <v>207</v>
      </c>
      <c r="H2" s="2"/>
      <c r="I2" s="14" t="s">
        <v>243</v>
      </c>
      <c r="J2" s="14" t="s">
        <v>244</v>
      </c>
      <c r="K2" s="14" t="s">
        <v>245</v>
      </c>
    </row>
    <row r="3" spans="1:12" x14ac:dyDescent="0.25">
      <c r="A3" s="2" t="s">
        <v>146</v>
      </c>
      <c r="B3" s="3">
        <v>4</v>
      </c>
      <c r="C3" s="3">
        <v>45</v>
      </c>
      <c r="D3" s="3">
        <v>45</v>
      </c>
      <c r="E3" s="3">
        <v>87</v>
      </c>
      <c r="F3" s="5">
        <v>16415</v>
      </c>
      <c r="H3" s="2" t="s">
        <v>146</v>
      </c>
      <c r="I3" s="5">
        <v>14604</v>
      </c>
      <c r="J3" s="5">
        <v>58832</v>
      </c>
      <c r="K3" s="11">
        <f>J3/I3</f>
        <v>4.0284853464804167</v>
      </c>
    </row>
    <row r="4" spans="1:12" x14ac:dyDescent="0.25">
      <c r="A4" s="2" t="s">
        <v>133</v>
      </c>
      <c r="B4" s="3">
        <v>3</v>
      </c>
      <c r="C4" s="3">
        <v>16</v>
      </c>
      <c r="D4" s="3">
        <v>15</v>
      </c>
      <c r="E4" s="3">
        <v>30</v>
      </c>
      <c r="F4" s="5">
        <v>10079</v>
      </c>
      <c r="H4" s="2" t="s">
        <v>133</v>
      </c>
      <c r="I4" s="5">
        <v>8123</v>
      </c>
      <c r="J4" s="5">
        <v>32126</v>
      </c>
      <c r="K4" s="11">
        <f t="shared" ref="K4:K9" si="0">J4/I4</f>
        <v>3.9549427551397267</v>
      </c>
    </row>
    <row r="5" spans="1:12" x14ac:dyDescent="0.25">
      <c r="A5" s="2" t="s">
        <v>188</v>
      </c>
      <c r="B5" s="3">
        <v>5</v>
      </c>
      <c r="C5" s="3">
        <v>11</v>
      </c>
      <c r="D5" s="3">
        <v>150</v>
      </c>
      <c r="E5" s="3">
        <v>164</v>
      </c>
      <c r="F5" s="5">
        <v>16975</v>
      </c>
      <c r="H5" s="2" t="s">
        <v>242</v>
      </c>
      <c r="I5" s="5">
        <v>4251</v>
      </c>
      <c r="J5" s="5">
        <v>18636</v>
      </c>
      <c r="K5" s="11">
        <f t="shared" si="0"/>
        <v>4.3839096683133381</v>
      </c>
    </row>
    <row r="6" spans="1:12" x14ac:dyDescent="0.25">
      <c r="A6" s="2" t="s">
        <v>62</v>
      </c>
      <c r="B6" s="3">
        <v>9</v>
      </c>
      <c r="C6" s="3">
        <v>78</v>
      </c>
      <c r="D6" s="3">
        <v>216</v>
      </c>
      <c r="E6" s="3">
        <v>300</v>
      </c>
      <c r="F6" s="5">
        <v>43098</v>
      </c>
      <c r="H6" s="2" t="s">
        <v>62</v>
      </c>
      <c r="I6" s="5">
        <v>22427</v>
      </c>
      <c r="J6" s="5">
        <v>90417</v>
      </c>
      <c r="K6" s="11">
        <f t="shared" si="0"/>
        <v>4.0316136799393592</v>
      </c>
    </row>
    <row r="7" spans="1:12" x14ac:dyDescent="0.25">
      <c r="A7" s="2" t="s">
        <v>4</v>
      </c>
      <c r="B7" s="3">
        <v>4</v>
      </c>
      <c r="C7" s="3">
        <v>48</v>
      </c>
      <c r="D7" s="3">
        <v>60</v>
      </c>
      <c r="E7" s="3">
        <v>139</v>
      </c>
      <c r="F7" s="5">
        <v>16794</v>
      </c>
      <c r="H7" s="2" t="s">
        <v>4</v>
      </c>
      <c r="I7" s="5">
        <v>10432</v>
      </c>
      <c r="J7" s="5">
        <v>42825</v>
      </c>
      <c r="K7" s="11">
        <f t="shared" si="0"/>
        <v>4.1051572085889569</v>
      </c>
    </row>
    <row r="8" spans="1:12" x14ac:dyDescent="0.25">
      <c r="A8" s="16" t="s">
        <v>210</v>
      </c>
      <c r="B8" s="3">
        <v>11</v>
      </c>
      <c r="C8" s="3">
        <v>28</v>
      </c>
      <c r="D8" s="3">
        <v>260</v>
      </c>
      <c r="E8" s="3">
        <v>269</v>
      </c>
      <c r="F8" s="5">
        <v>32787</v>
      </c>
      <c r="H8" s="2" t="s">
        <v>210</v>
      </c>
      <c r="I8" s="5">
        <v>12784</v>
      </c>
      <c r="J8" s="5">
        <v>55979</v>
      </c>
      <c r="K8" s="11">
        <f t="shared" si="0"/>
        <v>4.3788329161451811</v>
      </c>
    </row>
    <row r="9" spans="1:12" x14ac:dyDescent="0.25">
      <c r="A9" s="1"/>
      <c r="B9" s="17">
        <f>SUM(B3:B8)</f>
        <v>36</v>
      </c>
      <c r="C9" s="17">
        <f>SUM(C3:C8)</f>
        <v>226</v>
      </c>
      <c r="D9" s="17">
        <f>SUM(D3:D8)</f>
        <v>746</v>
      </c>
      <c r="E9" s="17">
        <f>SUM(E3:E8)</f>
        <v>989</v>
      </c>
      <c r="F9" s="18">
        <f>SUM(F3:F8)</f>
        <v>136148</v>
      </c>
      <c r="H9" s="2"/>
      <c r="I9" s="5">
        <f>SUM(I3:I8)</f>
        <v>72621</v>
      </c>
      <c r="J9" s="5">
        <f>SUM(J3:J8)</f>
        <v>298815</v>
      </c>
      <c r="K9" s="11">
        <f t="shared" si="0"/>
        <v>4.114718882967737</v>
      </c>
    </row>
    <row r="10" spans="1:12" x14ac:dyDescent="0.25">
      <c r="H10" s="93" t="s">
        <v>296</v>
      </c>
      <c r="I10" s="94"/>
      <c r="J10" s="94"/>
      <c r="K10" s="94"/>
    </row>
    <row r="11" spans="1:12" x14ac:dyDescent="0.25">
      <c r="H11" s="77"/>
      <c r="I11" s="71"/>
      <c r="J11" s="71"/>
      <c r="K11" s="71"/>
    </row>
    <row r="12" spans="1:12" x14ac:dyDescent="0.25">
      <c r="B12" s="91" t="s">
        <v>208</v>
      </c>
      <c r="C12" s="92"/>
      <c r="J12" s="76" t="s">
        <v>295</v>
      </c>
      <c r="K12" s="73"/>
    </row>
    <row r="13" spans="1:12" x14ac:dyDescent="0.25">
      <c r="A13" s="2"/>
      <c r="B13" s="3" t="s">
        <v>203</v>
      </c>
      <c r="C13" s="3" t="s">
        <v>204</v>
      </c>
      <c r="D13" s="3" t="s">
        <v>205</v>
      </c>
      <c r="E13" s="3" t="s">
        <v>206</v>
      </c>
      <c r="F13" s="3" t="s">
        <v>207</v>
      </c>
      <c r="G13" s="14" t="s">
        <v>209</v>
      </c>
      <c r="H13" s="14" t="s">
        <v>241</v>
      </c>
      <c r="J13" s="44"/>
      <c r="K13" s="74" t="s">
        <v>293</v>
      </c>
      <c r="L13" s="74" t="s">
        <v>0</v>
      </c>
    </row>
    <row r="14" spans="1:12" x14ac:dyDescent="0.25">
      <c r="A14" s="2" t="s">
        <v>146</v>
      </c>
      <c r="B14" s="3">
        <v>4</v>
      </c>
      <c r="C14" s="3">
        <v>44</v>
      </c>
      <c r="D14" s="3">
        <v>45</v>
      </c>
      <c r="E14" s="58">
        <v>95</v>
      </c>
      <c r="F14" s="13">
        <v>19465</v>
      </c>
      <c r="G14" s="20">
        <v>184940</v>
      </c>
      <c r="H14" s="47">
        <f>G14/F14</f>
        <v>9.5011559208836367</v>
      </c>
      <c r="J14" s="44" t="s">
        <v>146</v>
      </c>
      <c r="K14" s="72">
        <v>87</v>
      </c>
      <c r="L14" s="38">
        <v>16415</v>
      </c>
    </row>
    <row r="15" spans="1:12" x14ac:dyDescent="0.25">
      <c r="A15" s="2" t="s">
        <v>133</v>
      </c>
      <c r="B15" s="3">
        <v>3</v>
      </c>
      <c r="C15" s="3">
        <v>16</v>
      </c>
      <c r="D15" s="3">
        <v>15</v>
      </c>
      <c r="E15" s="3">
        <v>30</v>
      </c>
      <c r="F15" s="5">
        <v>10079</v>
      </c>
      <c r="G15" s="20">
        <v>34000</v>
      </c>
      <c r="H15" s="47">
        <f t="shared" ref="H15:H19" si="1">G15/F15</f>
        <v>3.3733505308066278</v>
      </c>
      <c r="J15" s="39" t="s">
        <v>294</v>
      </c>
      <c r="K15" s="72">
        <v>8</v>
      </c>
      <c r="L15" s="38">
        <v>3050</v>
      </c>
    </row>
    <row r="16" spans="1:12" x14ac:dyDescent="0.25">
      <c r="A16" s="2" t="s">
        <v>188</v>
      </c>
      <c r="B16" s="3">
        <v>5</v>
      </c>
      <c r="C16" s="3">
        <v>11</v>
      </c>
      <c r="D16" s="3">
        <v>150</v>
      </c>
      <c r="E16" s="3">
        <v>164</v>
      </c>
      <c r="F16" s="5">
        <v>16975</v>
      </c>
      <c r="G16" s="20">
        <v>184910</v>
      </c>
      <c r="H16" s="47">
        <f t="shared" si="1"/>
        <v>10.893078055964654</v>
      </c>
      <c r="J16" s="44" t="s">
        <v>133</v>
      </c>
      <c r="K16" s="72">
        <v>30</v>
      </c>
      <c r="L16" s="38">
        <v>10079</v>
      </c>
    </row>
    <row r="17" spans="1:14" x14ac:dyDescent="0.25">
      <c r="A17" s="2" t="s">
        <v>62</v>
      </c>
      <c r="B17" s="3">
        <v>9</v>
      </c>
      <c r="C17" s="3">
        <v>77</v>
      </c>
      <c r="D17" s="3">
        <v>216</v>
      </c>
      <c r="E17" s="3">
        <v>300</v>
      </c>
      <c r="F17" s="5">
        <v>43098</v>
      </c>
      <c r="G17" s="20">
        <v>435900</v>
      </c>
      <c r="H17" s="47">
        <f t="shared" si="1"/>
        <v>10.114158429625505</v>
      </c>
      <c r="J17" s="44" t="s">
        <v>188</v>
      </c>
      <c r="K17" s="72">
        <v>164</v>
      </c>
      <c r="L17" s="38">
        <v>16975</v>
      </c>
    </row>
    <row r="18" spans="1:14" x14ac:dyDescent="0.25">
      <c r="A18" s="2" t="s">
        <v>4</v>
      </c>
      <c r="B18" s="3">
        <v>4</v>
      </c>
      <c r="C18" s="3">
        <v>48</v>
      </c>
      <c r="D18" s="3">
        <v>60</v>
      </c>
      <c r="E18" s="3">
        <v>139</v>
      </c>
      <c r="F18" s="5">
        <v>16794</v>
      </c>
      <c r="G18" s="20">
        <v>152762</v>
      </c>
      <c r="H18" s="47">
        <f t="shared" si="1"/>
        <v>9.0962248422055492</v>
      </c>
      <c r="J18" s="44" t="s">
        <v>62</v>
      </c>
      <c r="K18" s="72">
        <v>300</v>
      </c>
      <c r="L18" s="78">
        <v>43098</v>
      </c>
    </row>
    <row r="19" spans="1:14" x14ac:dyDescent="0.25">
      <c r="A19" s="2" t="s">
        <v>210</v>
      </c>
      <c r="B19" s="3"/>
      <c r="C19" s="3"/>
      <c r="D19" s="3"/>
      <c r="E19" s="3">
        <v>269</v>
      </c>
      <c r="F19" s="13">
        <v>36787</v>
      </c>
      <c r="G19" s="20">
        <v>400000</v>
      </c>
      <c r="H19" s="47">
        <f t="shared" si="1"/>
        <v>10.873406366379427</v>
      </c>
      <c r="J19" s="44" t="s">
        <v>4</v>
      </c>
      <c r="K19" s="72">
        <v>139</v>
      </c>
      <c r="L19" s="38">
        <v>16794</v>
      </c>
    </row>
    <row r="20" spans="1:14" x14ac:dyDescent="0.25">
      <c r="A20" s="8"/>
      <c r="B20" s="57">
        <f t="shared" ref="B20:D20" si="2">SUM(B14:B18)</f>
        <v>25</v>
      </c>
      <c r="C20" s="57">
        <f t="shared" si="2"/>
        <v>196</v>
      </c>
      <c r="D20" s="57">
        <f t="shared" si="2"/>
        <v>486</v>
      </c>
      <c r="E20" s="8">
        <f>SUM(E14:E19)</f>
        <v>997</v>
      </c>
      <c r="F20" s="7">
        <f>SUM(F14:F19)</f>
        <v>143198</v>
      </c>
      <c r="G20" s="7">
        <f>SUM(G14:G19)</f>
        <v>1392512</v>
      </c>
      <c r="H20" s="10">
        <f>G20/F20</f>
        <v>9.7243816254416959</v>
      </c>
      <c r="J20" s="44" t="s">
        <v>210</v>
      </c>
      <c r="K20" s="72">
        <v>269</v>
      </c>
      <c r="L20" s="78">
        <v>36787</v>
      </c>
    </row>
    <row r="21" spans="1:14" x14ac:dyDescent="0.25">
      <c r="C21" s="9">
        <f>B20+C20+D20</f>
        <v>707</v>
      </c>
      <c r="K21" s="25">
        <f>SUM(K14:K20)</f>
        <v>997</v>
      </c>
      <c r="L21" s="75">
        <f>SUM(L14:L20)</f>
        <v>143198</v>
      </c>
    </row>
    <row r="24" spans="1:14" x14ac:dyDescent="0.2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4" x14ac:dyDescent="0.2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</row>
    <row r="26" spans="1:14" x14ac:dyDescent="0.25">
      <c r="A26" s="64"/>
      <c r="B26" s="85"/>
      <c r="C26" s="85"/>
      <c r="D26" s="81"/>
      <c r="E26" s="81"/>
      <c r="F26" s="81"/>
      <c r="G26" s="81"/>
      <c r="H26" s="85"/>
      <c r="I26" s="85"/>
      <c r="J26" s="81"/>
      <c r="K26" s="85"/>
      <c r="L26" s="85"/>
      <c r="M26" s="64"/>
      <c r="N26" s="64"/>
    </row>
    <row r="27" spans="1:14" x14ac:dyDescent="0.2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</row>
    <row r="28" spans="1:14" x14ac:dyDescent="0.25">
      <c r="A28" s="64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64"/>
      <c r="N28" s="64"/>
    </row>
    <row r="29" spans="1:14" x14ac:dyDescent="0.25">
      <c r="A29" s="64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64"/>
      <c r="N29" s="64"/>
    </row>
    <row r="30" spans="1:14" x14ac:dyDescent="0.25">
      <c r="A30" s="64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64"/>
      <c r="N30" s="64"/>
    </row>
    <row r="31" spans="1:14" x14ac:dyDescent="0.25">
      <c r="A31" s="64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64"/>
      <c r="N31" s="64"/>
    </row>
    <row r="32" spans="1:14" x14ac:dyDescent="0.25">
      <c r="A32" s="64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64"/>
      <c r="N32" s="64"/>
    </row>
    <row r="33" spans="1:14" x14ac:dyDescent="0.25">
      <c r="A33" s="64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64"/>
      <c r="N33" s="64"/>
    </row>
    <row r="34" spans="1:14" x14ac:dyDescent="0.25">
      <c r="A34" s="64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64"/>
      <c r="N34" s="64"/>
    </row>
    <row r="35" spans="1:14" x14ac:dyDescent="0.25">
      <c r="A35" s="64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64"/>
      <c r="N35" s="64"/>
    </row>
    <row r="36" spans="1:14" x14ac:dyDescent="0.2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</row>
    <row r="37" spans="1:14" x14ac:dyDescent="0.25">
      <c r="A37" s="64"/>
      <c r="B37" s="64"/>
      <c r="C37" s="64"/>
      <c r="D37" s="64"/>
      <c r="E37" s="92"/>
      <c r="F37" s="92"/>
      <c r="G37" s="64"/>
      <c r="H37" s="92"/>
      <c r="I37" s="92"/>
      <c r="J37" s="64"/>
      <c r="K37" s="92"/>
      <c r="L37" s="92"/>
      <c r="M37" s="64"/>
      <c r="N37" s="64"/>
    </row>
    <row r="38" spans="1:14" x14ac:dyDescent="0.25">
      <c r="A38" s="64"/>
      <c r="B38" s="81"/>
      <c r="C38" s="81"/>
      <c r="D38" s="64"/>
      <c r="E38" s="81"/>
      <c r="F38" s="59"/>
      <c r="G38" s="64"/>
      <c r="H38" s="59"/>
      <c r="I38" s="59"/>
      <c r="J38" s="64"/>
      <c r="K38" s="59"/>
      <c r="L38" s="59"/>
      <c r="M38" s="64"/>
      <c r="N38" s="64"/>
    </row>
    <row r="39" spans="1:14" x14ac:dyDescent="0.25">
      <c r="A39" s="64"/>
      <c r="B39" s="81"/>
      <c r="C39" s="81"/>
      <c r="D39" s="64"/>
      <c r="E39" s="81"/>
      <c r="F39" s="59"/>
      <c r="G39" s="64"/>
      <c r="H39" s="59"/>
      <c r="I39" s="59"/>
      <c r="J39" s="64"/>
      <c r="K39" s="59"/>
      <c r="L39" s="59"/>
      <c r="M39" s="64"/>
      <c r="N39" s="64"/>
    </row>
    <row r="40" spans="1:14" x14ac:dyDescent="0.25">
      <c r="A40" s="64"/>
      <c r="B40" s="81"/>
      <c r="C40" s="81"/>
      <c r="D40" s="64"/>
      <c r="E40" s="81"/>
      <c r="F40" s="59"/>
      <c r="G40" s="64"/>
      <c r="H40" s="59"/>
      <c r="I40" s="59"/>
      <c r="J40" s="64"/>
      <c r="K40" s="59"/>
      <c r="L40" s="59"/>
      <c r="M40" s="64"/>
      <c r="N40" s="64"/>
    </row>
    <row r="41" spans="1:14" x14ac:dyDescent="0.25">
      <c r="A41" s="64"/>
      <c r="B41" s="81"/>
      <c r="C41" s="81"/>
      <c r="D41" s="64"/>
      <c r="E41" s="81"/>
      <c r="F41" s="59"/>
      <c r="G41" s="64"/>
      <c r="H41" s="59"/>
      <c r="I41" s="59"/>
      <c r="J41" s="64"/>
      <c r="K41" s="59"/>
      <c r="L41" s="59"/>
      <c r="M41" s="64"/>
      <c r="N41" s="64"/>
    </row>
    <row r="42" spans="1:14" x14ac:dyDescent="0.25">
      <c r="A42" s="64"/>
      <c r="B42" s="81"/>
      <c r="C42" s="81"/>
      <c r="D42" s="64"/>
      <c r="E42" s="81"/>
      <c r="F42" s="81"/>
      <c r="G42" s="64"/>
      <c r="H42" s="81"/>
      <c r="I42" s="81"/>
      <c r="J42" s="64"/>
      <c r="K42" s="81"/>
      <c r="L42" s="81"/>
      <c r="M42" s="64"/>
      <c r="N42" s="64"/>
    </row>
    <row r="43" spans="1:14" x14ac:dyDescent="0.2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</row>
    <row r="44" spans="1:14" x14ac:dyDescent="0.25">
      <c r="A44" s="64"/>
      <c r="B44" s="64"/>
      <c r="C44" s="64"/>
      <c r="D44" s="64"/>
      <c r="E44" s="92"/>
      <c r="F44" s="92"/>
      <c r="G44" s="64"/>
      <c r="H44" s="92"/>
      <c r="I44" s="92"/>
      <c r="J44" s="64"/>
      <c r="K44" s="92"/>
      <c r="L44" s="92"/>
      <c r="M44" s="64"/>
      <c r="N44" s="64"/>
    </row>
    <row r="45" spans="1:14" x14ac:dyDescent="0.25">
      <c r="A45" s="64"/>
      <c r="B45" s="64"/>
      <c r="C45" s="64"/>
      <c r="D45" s="64"/>
      <c r="E45" s="81"/>
      <c r="F45" s="81"/>
      <c r="G45" s="64"/>
      <c r="H45" s="81"/>
      <c r="I45" s="81"/>
      <c r="J45" s="64"/>
      <c r="K45" s="81"/>
      <c r="L45" s="81"/>
      <c r="M45" s="64"/>
      <c r="N45" s="64"/>
    </row>
    <row r="46" spans="1:14" x14ac:dyDescent="0.25">
      <c r="A46" s="64"/>
      <c r="B46" s="64"/>
      <c r="C46" s="64"/>
      <c r="D46" s="64"/>
      <c r="E46" s="81"/>
      <c r="F46" s="81"/>
      <c r="G46" s="64"/>
      <c r="H46" s="81"/>
      <c r="I46" s="81"/>
      <c r="J46" s="64"/>
      <c r="K46" s="81"/>
      <c r="L46" s="81"/>
      <c r="M46" s="64"/>
      <c r="N46" s="64"/>
    </row>
    <row r="47" spans="1:14" x14ac:dyDescent="0.25">
      <c r="A47" s="64"/>
      <c r="B47" s="64"/>
      <c r="C47" s="64"/>
      <c r="D47" s="64"/>
      <c r="E47" s="81"/>
      <c r="F47" s="81"/>
      <c r="G47" s="64"/>
      <c r="H47" s="81"/>
      <c r="I47" s="81"/>
      <c r="J47" s="64"/>
      <c r="K47" s="81"/>
      <c r="L47" s="81"/>
      <c r="M47" s="64"/>
      <c r="N47" s="64"/>
    </row>
    <row r="48" spans="1:14" x14ac:dyDescent="0.25">
      <c r="A48" s="64"/>
      <c r="B48" s="64"/>
      <c r="C48" s="64"/>
      <c r="D48" s="64"/>
      <c r="E48" s="81"/>
      <c r="F48" s="81"/>
      <c r="G48" s="64"/>
      <c r="H48" s="81"/>
      <c r="I48" s="81"/>
      <c r="J48" s="64"/>
      <c r="K48" s="81"/>
      <c r="L48" s="81"/>
      <c r="M48" s="64"/>
      <c r="N48" s="64"/>
    </row>
    <row r="49" spans="1:14" x14ac:dyDescent="0.25">
      <c r="A49" s="64"/>
      <c r="B49" s="64"/>
      <c r="C49" s="64"/>
      <c r="D49" s="64"/>
      <c r="E49" s="81"/>
      <c r="F49" s="81"/>
      <c r="G49" s="64"/>
      <c r="H49" s="81"/>
      <c r="I49" s="81"/>
      <c r="J49" s="64"/>
      <c r="K49" s="81"/>
      <c r="L49" s="81"/>
      <c r="M49" s="64"/>
      <c r="N49" s="64"/>
    </row>
    <row r="50" spans="1:14" x14ac:dyDescent="0.2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</row>
    <row r="51" spans="1:14" x14ac:dyDescent="0.25">
      <c r="A51" s="64"/>
      <c r="B51" s="64"/>
      <c r="C51" s="64"/>
      <c r="D51" s="92"/>
      <c r="E51" s="92"/>
      <c r="F51" s="64"/>
      <c r="G51" s="92"/>
      <c r="H51" s="92"/>
      <c r="I51" s="64"/>
      <c r="J51" s="92"/>
      <c r="K51" s="92"/>
      <c r="L51" s="64"/>
      <c r="M51" s="92"/>
      <c r="N51" s="92"/>
    </row>
    <row r="52" spans="1:14" x14ac:dyDescent="0.25">
      <c r="A52" s="64"/>
      <c r="B52" s="64"/>
      <c r="C52" s="64"/>
      <c r="D52" s="51"/>
      <c r="E52" s="51"/>
      <c r="F52" s="64"/>
      <c r="G52" s="51"/>
      <c r="H52" s="51"/>
      <c r="I52" s="64"/>
      <c r="J52" s="51"/>
      <c r="K52" s="51"/>
      <c r="L52" s="64"/>
      <c r="M52" s="51"/>
      <c r="N52" s="51"/>
    </row>
    <row r="53" spans="1:14" x14ac:dyDescent="0.25">
      <c r="A53" s="64"/>
      <c r="B53" s="64"/>
      <c r="C53" s="64"/>
      <c r="D53" s="51"/>
      <c r="E53" s="51"/>
      <c r="F53" s="64"/>
      <c r="G53" s="51"/>
      <c r="H53" s="51"/>
      <c r="I53" s="64"/>
      <c r="J53" s="51"/>
      <c r="K53" s="51"/>
      <c r="L53" s="64"/>
      <c r="M53" s="51"/>
      <c r="N53" s="51"/>
    </row>
    <row r="54" spans="1:14" x14ac:dyDescent="0.25">
      <c r="A54" s="64"/>
      <c r="B54" s="64"/>
      <c r="C54" s="64"/>
      <c r="D54" s="51"/>
      <c r="E54" s="51"/>
      <c r="F54" s="64"/>
      <c r="G54" s="51"/>
      <c r="H54" s="51"/>
      <c r="I54" s="64"/>
      <c r="J54" s="51"/>
      <c r="K54" s="51"/>
      <c r="L54" s="64"/>
      <c r="M54" s="51"/>
      <c r="N54" s="51"/>
    </row>
    <row r="55" spans="1:14" x14ac:dyDescent="0.25">
      <c r="A55" s="64"/>
      <c r="B55" s="64"/>
      <c r="C55" s="64"/>
      <c r="D55" s="51"/>
      <c r="E55" s="51"/>
      <c r="F55" s="64"/>
      <c r="G55" s="51"/>
      <c r="H55" s="51"/>
      <c r="I55" s="64"/>
      <c r="J55" s="51"/>
      <c r="K55" s="51"/>
      <c r="L55" s="64"/>
      <c r="M55" s="51"/>
      <c r="N55" s="51"/>
    </row>
    <row r="56" spans="1:14" x14ac:dyDescent="0.25">
      <c r="A56" s="64"/>
      <c r="B56" s="64"/>
      <c r="C56" s="64"/>
      <c r="D56" s="51"/>
      <c r="E56" s="51"/>
      <c r="F56" s="64"/>
      <c r="G56" s="51"/>
      <c r="H56" s="51"/>
      <c r="I56" s="64"/>
      <c r="J56" s="51"/>
      <c r="K56" s="51"/>
      <c r="L56" s="64"/>
      <c r="M56" s="51"/>
      <c r="N56" s="51"/>
    </row>
    <row r="57" spans="1:14" x14ac:dyDescent="0.25">
      <c r="A57" s="64"/>
      <c r="B57" s="64"/>
      <c r="C57" s="64"/>
      <c r="D57" s="51"/>
      <c r="E57" s="51"/>
      <c r="F57" s="64"/>
      <c r="G57" s="51"/>
      <c r="H57" s="51"/>
      <c r="I57" s="64"/>
      <c r="J57" s="51"/>
      <c r="K57" s="51"/>
      <c r="L57" s="64"/>
      <c r="M57" s="51"/>
      <c r="N57" s="51"/>
    </row>
    <row r="58" spans="1:14" x14ac:dyDescent="0.25">
      <c r="A58" s="64"/>
      <c r="B58" s="64"/>
      <c r="C58" s="86"/>
      <c r="D58" s="87"/>
      <c r="E58" s="87"/>
      <c r="F58" s="88"/>
      <c r="G58" s="87"/>
      <c r="H58" s="87"/>
      <c r="I58" s="88"/>
      <c r="J58" s="87"/>
      <c r="K58" s="87"/>
      <c r="L58" s="88"/>
      <c r="M58" s="87"/>
      <c r="N58" s="87"/>
    </row>
    <row r="59" spans="1:14" x14ac:dyDescent="0.2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</row>
    <row r="60" spans="1:14" x14ac:dyDescent="0.25">
      <c r="A60" s="64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64"/>
      <c r="M60" s="64"/>
      <c r="N60" s="64"/>
    </row>
    <row r="61" spans="1:14" x14ac:dyDescent="0.25">
      <c r="A61" s="64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64"/>
      <c r="M61" s="64"/>
      <c r="N61" s="64"/>
    </row>
    <row r="62" spans="1:14" x14ac:dyDescent="0.2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</row>
    <row r="63" spans="1:14" x14ac:dyDescent="0.2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</row>
    <row r="64" spans="1:14" x14ac:dyDescent="0.2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</row>
    <row r="65" spans="1:14" x14ac:dyDescent="0.2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</row>
    <row r="66" spans="1:14" x14ac:dyDescent="0.2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</row>
    <row r="67" spans="1:14" x14ac:dyDescent="0.2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</row>
    <row r="68" spans="1:14" x14ac:dyDescent="0.2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</row>
    <row r="69" spans="1:14" x14ac:dyDescent="0.2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</row>
    <row r="70" spans="1:14" x14ac:dyDescent="0.2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</row>
    <row r="71" spans="1:14" x14ac:dyDescent="0.2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</row>
    <row r="72" spans="1:14" x14ac:dyDescent="0.2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</row>
    <row r="73" spans="1:14" x14ac:dyDescent="0.2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</row>
    <row r="74" spans="1:14" x14ac:dyDescent="0.2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</row>
    <row r="75" spans="1:14" x14ac:dyDescent="0.25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</row>
    <row r="76" spans="1:14" x14ac:dyDescent="0.25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</row>
    <row r="77" spans="1:14" x14ac:dyDescent="0.2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</row>
    <row r="78" spans="1:14" x14ac:dyDescent="0.2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</row>
    <row r="79" spans="1:14" x14ac:dyDescent="0.25">
      <c r="A79" s="64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64"/>
      <c r="M79" s="64"/>
      <c r="N79" s="64"/>
    </row>
    <row r="80" spans="1:14" x14ac:dyDescent="0.25">
      <c r="A80" s="64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64"/>
      <c r="M80" s="64"/>
      <c r="N80" s="64"/>
    </row>
    <row r="81" spans="1:14" x14ac:dyDescent="0.2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</row>
    <row r="82" spans="1:14" x14ac:dyDescent="0.2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</row>
    <row r="83" spans="1:14" x14ac:dyDescent="0.2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</row>
    <row r="84" spans="1:14" x14ac:dyDescent="0.2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</row>
    <row r="85" spans="1:14" x14ac:dyDescent="0.2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</row>
    <row r="86" spans="1:14" x14ac:dyDescent="0.2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</row>
    <row r="87" spans="1:14" x14ac:dyDescent="0.2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</row>
    <row r="88" spans="1:14" x14ac:dyDescent="0.2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</row>
    <row r="89" spans="1:14" x14ac:dyDescent="0.2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</row>
    <row r="90" spans="1:14" x14ac:dyDescent="0.2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</row>
    <row r="91" spans="1:14" x14ac:dyDescent="0.2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</row>
    <row r="92" spans="1:14" x14ac:dyDescent="0.2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</row>
    <row r="93" spans="1:14" x14ac:dyDescent="0.2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</row>
    <row r="94" spans="1:14" x14ac:dyDescent="0.2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</row>
    <row r="95" spans="1:14" x14ac:dyDescent="0.2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</row>
    <row r="96" spans="1:14" x14ac:dyDescent="0.2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</row>
    <row r="97" spans="1:14" x14ac:dyDescent="0.2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</row>
    <row r="98" spans="1:14" x14ac:dyDescent="0.2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</row>
    <row r="99" spans="1:14" x14ac:dyDescent="0.2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</row>
    <row r="100" spans="1:14" x14ac:dyDescent="0.2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</row>
    <row r="101" spans="1:14" x14ac:dyDescent="0.2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</row>
    <row r="102" spans="1:14" x14ac:dyDescent="0.2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</row>
    <row r="103" spans="1:14" x14ac:dyDescent="0.2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</row>
    <row r="104" spans="1:14" x14ac:dyDescent="0.25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</row>
    <row r="105" spans="1:14" x14ac:dyDescent="0.25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</row>
    <row r="106" spans="1:14" x14ac:dyDescent="0.25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</row>
    <row r="107" spans="1:14" x14ac:dyDescent="0.25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</row>
    <row r="108" spans="1:14" x14ac:dyDescent="0.25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</row>
    <row r="109" spans="1:14" x14ac:dyDescent="0.25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</row>
    <row r="110" spans="1:14" x14ac:dyDescent="0.25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</row>
    <row r="111" spans="1:14" x14ac:dyDescent="0.25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</row>
    <row r="112" spans="1:14" x14ac:dyDescent="0.25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</row>
    <row r="113" spans="1:14" x14ac:dyDescent="0.25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</row>
    <row r="114" spans="1:14" x14ac:dyDescent="0.25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</row>
    <row r="115" spans="1:14" x14ac:dyDescent="0.25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</row>
    <row r="116" spans="1:14" x14ac:dyDescent="0.25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</row>
    <row r="117" spans="1:14" x14ac:dyDescent="0.25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</row>
    <row r="118" spans="1:14" x14ac:dyDescent="0.25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</row>
    <row r="119" spans="1:14" x14ac:dyDescent="0.25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</row>
    <row r="120" spans="1:14" x14ac:dyDescent="0.25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</row>
    <row r="121" spans="1:14" x14ac:dyDescent="0.25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</row>
    <row r="122" spans="1:14" x14ac:dyDescent="0.25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</row>
    <row r="123" spans="1:14" x14ac:dyDescent="0.25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</row>
    <row r="124" spans="1:14" x14ac:dyDescent="0.25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</row>
    <row r="125" spans="1:14" x14ac:dyDescent="0.25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</row>
    <row r="126" spans="1:14" x14ac:dyDescent="0.25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</row>
  </sheetData>
  <mergeCells count="13">
    <mergeCell ref="M51:N51"/>
    <mergeCell ref="E44:F44"/>
    <mergeCell ref="H44:I44"/>
    <mergeCell ref="K44:L44"/>
    <mergeCell ref="D51:E51"/>
    <mergeCell ref="G51:H51"/>
    <mergeCell ref="J51:K51"/>
    <mergeCell ref="B1:C1"/>
    <mergeCell ref="B12:C12"/>
    <mergeCell ref="H10:K10"/>
    <mergeCell ref="E37:F37"/>
    <mergeCell ref="H37:I37"/>
    <mergeCell ref="K37:L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B63EF-9A55-4A64-8DDB-925B688011CB}">
  <sheetPr>
    <pageSetUpPr fitToPage="1"/>
  </sheetPr>
  <dimension ref="A1:M56"/>
  <sheetViews>
    <sheetView workbookViewId="0">
      <selection activeCell="G49" sqref="G49"/>
    </sheetView>
  </sheetViews>
  <sheetFormatPr baseColWidth="10" defaultRowHeight="15" x14ac:dyDescent="0.25"/>
  <cols>
    <col min="1" max="1" width="21" customWidth="1"/>
    <col min="6" max="6" width="8.42578125" customWidth="1"/>
    <col min="9" max="9" width="8.7109375" customWidth="1"/>
  </cols>
  <sheetData>
    <row r="1" spans="1:13" x14ac:dyDescent="0.25">
      <c r="A1" s="26"/>
      <c r="B1" s="95" t="s">
        <v>0</v>
      </c>
      <c r="C1" s="95"/>
      <c r="D1" s="95"/>
      <c r="E1" s="95"/>
      <c r="F1" s="24"/>
      <c r="G1" s="95" t="s">
        <v>1</v>
      </c>
      <c r="H1" s="95"/>
      <c r="I1" s="24"/>
      <c r="J1" s="95" t="s">
        <v>2</v>
      </c>
      <c r="K1" s="95"/>
      <c r="L1" s="95"/>
      <c r="M1" s="95"/>
    </row>
    <row r="2" spans="1:13" x14ac:dyDescent="0.25">
      <c r="A2" s="2"/>
      <c r="B2" s="5" t="s">
        <v>252</v>
      </c>
      <c r="C2" s="5" t="s">
        <v>259</v>
      </c>
      <c r="D2" s="5" t="s">
        <v>208</v>
      </c>
      <c r="E2" s="5" t="s">
        <v>258</v>
      </c>
      <c r="G2" s="5" t="s">
        <v>258</v>
      </c>
      <c r="H2" s="5" t="s">
        <v>253</v>
      </c>
      <c r="J2" s="27" t="s">
        <v>254</v>
      </c>
      <c r="K2" s="27" t="s">
        <v>255</v>
      </c>
      <c r="L2" s="27" t="s">
        <v>256</v>
      </c>
      <c r="M2" s="27" t="s">
        <v>257</v>
      </c>
    </row>
    <row r="3" spans="1:13" x14ac:dyDescent="0.25">
      <c r="A3" s="6" t="s">
        <v>146</v>
      </c>
      <c r="B3" s="29">
        <v>3000</v>
      </c>
      <c r="C3" s="5">
        <v>3000</v>
      </c>
      <c r="D3" s="5">
        <v>3000</v>
      </c>
      <c r="E3" s="5">
        <v>3000</v>
      </c>
      <c r="F3" s="65"/>
      <c r="G3" s="5">
        <v>13500</v>
      </c>
      <c r="H3" s="5">
        <v>13500</v>
      </c>
      <c r="J3" s="45">
        <f t="shared" ref="J3:J31" si="0">G3/E3</f>
        <v>4.5</v>
      </c>
      <c r="K3" s="45">
        <f t="shared" ref="K3:K31" si="1">H3/B3</f>
        <v>4.5</v>
      </c>
      <c r="L3" s="45">
        <f t="shared" ref="L3:L31" si="2">H3/C3</f>
        <v>4.5</v>
      </c>
      <c r="M3" s="45">
        <f t="shared" ref="M3:M31" si="3">H3/D3</f>
        <v>4.5</v>
      </c>
    </row>
    <row r="4" spans="1:13" x14ac:dyDescent="0.25">
      <c r="A4" s="6" t="s">
        <v>147</v>
      </c>
      <c r="B4" s="34">
        <v>943</v>
      </c>
      <c r="C4" s="5">
        <v>1011</v>
      </c>
      <c r="D4" s="5">
        <v>1011</v>
      </c>
      <c r="E4" s="5">
        <v>1011</v>
      </c>
      <c r="F4" s="65"/>
      <c r="G4" s="5">
        <v>4580</v>
      </c>
      <c r="H4" s="5">
        <v>4580</v>
      </c>
      <c r="J4" s="45">
        <f t="shared" si="0"/>
        <v>4.5301681503461921</v>
      </c>
      <c r="K4" s="47">
        <f t="shared" si="1"/>
        <v>4.8568398727465532</v>
      </c>
      <c r="L4" s="45">
        <f t="shared" si="2"/>
        <v>4.5301681503461921</v>
      </c>
      <c r="M4" s="45">
        <f t="shared" si="3"/>
        <v>4.5301681503461921</v>
      </c>
    </row>
    <row r="5" spans="1:13" x14ac:dyDescent="0.25">
      <c r="A5" s="6" t="s">
        <v>148</v>
      </c>
      <c r="B5" s="34">
        <v>1642</v>
      </c>
      <c r="C5" s="5">
        <v>1055</v>
      </c>
      <c r="D5" s="5">
        <v>1055</v>
      </c>
      <c r="E5" s="5">
        <v>1055</v>
      </c>
      <c r="F5" s="65"/>
      <c r="G5" s="5">
        <v>4750</v>
      </c>
      <c r="H5" s="5">
        <v>4750</v>
      </c>
      <c r="J5" s="45">
        <f t="shared" si="0"/>
        <v>4.5023696682464456</v>
      </c>
      <c r="K5" s="47">
        <f t="shared" si="1"/>
        <v>2.8928136419001218</v>
      </c>
      <c r="L5" s="45">
        <f t="shared" si="2"/>
        <v>4.5023696682464456</v>
      </c>
      <c r="M5" s="45">
        <f t="shared" si="3"/>
        <v>4.5023696682464456</v>
      </c>
    </row>
    <row r="6" spans="1:13" x14ac:dyDescent="0.25">
      <c r="A6" s="2" t="s">
        <v>150</v>
      </c>
      <c r="B6" s="34">
        <v>278</v>
      </c>
      <c r="C6" s="5">
        <v>244</v>
      </c>
      <c r="D6" s="5">
        <v>244</v>
      </c>
      <c r="E6" s="5">
        <v>244</v>
      </c>
      <c r="F6" s="65"/>
      <c r="G6" s="5">
        <v>1098</v>
      </c>
      <c r="H6" s="5">
        <v>1098</v>
      </c>
      <c r="J6" s="45">
        <f t="shared" si="0"/>
        <v>4.5</v>
      </c>
      <c r="K6" s="52">
        <f t="shared" si="1"/>
        <v>3.949640287769784</v>
      </c>
      <c r="L6" s="45">
        <f t="shared" si="2"/>
        <v>4.5</v>
      </c>
      <c r="M6" s="45">
        <f t="shared" si="3"/>
        <v>4.5</v>
      </c>
    </row>
    <row r="7" spans="1:13" x14ac:dyDescent="0.25">
      <c r="A7" s="2" t="s">
        <v>151</v>
      </c>
      <c r="B7" s="34">
        <v>122</v>
      </c>
      <c r="C7" s="5">
        <v>142</v>
      </c>
      <c r="D7" s="5">
        <v>142</v>
      </c>
      <c r="E7" s="5">
        <v>142</v>
      </c>
      <c r="F7" s="65"/>
      <c r="G7" s="13">
        <v>547</v>
      </c>
      <c r="H7" s="15">
        <v>645</v>
      </c>
      <c r="J7" s="47">
        <f t="shared" si="0"/>
        <v>3.852112676056338</v>
      </c>
      <c r="K7" s="47">
        <f t="shared" si="1"/>
        <v>5.2868852459016393</v>
      </c>
      <c r="L7" s="45">
        <f t="shared" si="2"/>
        <v>4.542253521126761</v>
      </c>
      <c r="M7" s="45">
        <f t="shared" si="3"/>
        <v>4.542253521126761</v>
      </c>
    </row>
    <row r="8" spans="1:13" x14ac:dyDescent="0.25">
      <c r="A8" s="2" t="s">
        <v>152</v>
      </c>
      <c r="B8" s="34">
        <v>114</v>
      </c>
      <c r="C8" s="5">
        <v>129</v>
      </c>
      <c r="D8" s="5">
        <v>129</v>
      </c>
      <c r="E8" s="5">
        <v>129</v>
      </c>
      <c r="F8" s="65"/>
      <c r="G8" s="13">
        <v>495</v>
      </c>
      <c r="H8" s="15">
        <v>585</v>
      </c>
      <c r="J8" s="47">
        <f t="shared" si="0"/>
        <v>3.8372093023255816</v>
      </c>
      <c r="K8" s="47">
        <f t="shared" si="1"/>
        <v>5.1315789473684212</v>
      </c>
      <c r="L8" s="45">
        <f t="shared" si="2"/>
        <v>4.5348837209302326</v>
      </c>
      <c r="M8" s="45">
        <f t="shared" si="3"/>
        <v>4.5348837209302326</v>
      </c>
    </row>
    <row r="9" spans="1:13" x14ac:dyDescent="0.25">
      <c r="A9" s="2" t="s">
        <v>154</v>
      </c>
      <c r="B9" s="34">
        <v>214</v>
      </c>
      <c r="C9" s="15">
        <v>237</v>
      </c>
      <c r="D9" s="15">
        <v>237</v>
      </c>
      <c r="E9" s="13">
        <v>214</v>
      </c>
      <c r="F9" s="65"/>
      <c r="G9" s="13">
        <v>876</v>
      </c>
      <c r="H9" s="15">
        <v>1066</v>
      </c>
      <c r="J9" s="47">
        <f t="shared" si="0"/>
        <v>4.0934579439252339</v>
      </c>
      <c r="K9" s="47">
        <f t="shared" si="1"/>
        <v>4.981308411214953</v>
      </c>
      <c r="L9" s="45">
        <f t="shared" si="2"/>
        <v>4.4978902953586495</v>
      </c>
      <c r="M9" s="45">
        <f t="shared" si="3"/>
        <v>4.4978902953586495</v>
      </c>
    </row>
    <row r="10" spans="1:13" x14ac:dyDescent="0.25">
      <c r="A10" s="2" t="s">
        <v>155</v>
      </c>
      <c r="B10" s="34">
        <v>105</v>
      </c>
      <c r="C10" s="5">
        <v>114</v>
      </c>
      <c r="D10" s="5">
        <v>114</v>
      </c>
      <c r="E10" s="5">
        <v>114</v>
      </c>
      <c r="F10" s="65"/>
      <c r="G10" s="5">
        <v>479</v>
      </c>
      <c r="H10" s="5">
        <v>479</v>
      </c>
      <c r="J10" s="47">
        <f t="shared" si="0"/>
        <v>4.2017543859649127</v>
      </c>
      <c r="K10" s="45">
        <f t="shared" si="1"/>
        <v>4.5619047619047617</v>
      </c>
      <c r="L10" s="47">
        <f t="shared" si="2"/>
        <v>4.2017543859649127</v>
      </c>
      <c r="M10" s="47">
        <f t="shared" si="3"/>
        <v>4.2017543859649127</v>
      </c>
    </row>
    <row r="11" spans="1:13" x14ac:dyDescent="0.25">
      <c r="A11" s="2" t="s">
        <v>156</v>
      </c>
      <c r="B11" s="34">
        <v>103</v>
      </c>
      <c r="C11" s="15">
        <v>161</v>
      </c>
      <c r="D11" s="15">
        <v>161</v>
      </c>
      <c r="E11" s="32">
        <v>160</v>
      </c>
      <c r="F11" s="65"/>
      <c r="G11" s="13">
        <v>533</v>
      </c>
      <c r="H11" s="15">
        <v>733</v>
      </c>
      <c r="J11" s="47">
        <f t="shared" si="0"/>
        <v>3.3312499999999998</v>
      </c>
      <c r="K11" s="47">
        <f t="shared" si="1"/>
        <v>7.116504854368932</v>
      </c>
      <c r="L11" s="45">
        <f t="shared" si="2"/>
        <v>4.5527950310559007</v>
      </c>
      <c r="M11" s="45">
        <f t="shared" si="3"/>
        <v>4.5527950310559007</v>
      </c>
    </row>
    <row r="12" spans="1:13" x14ac:dyDescent="0.25">
      <c r="A12" s="2" t="s">
        <v>157</v>
      </c>
      <c r="B12" s="34">
        <v>188</v>
      </c>
      <c r="C12" s="15">
        <v>198</v>
      </c>
      <c r="D12" s="15">
        <v>198</v>
      </c>
      <c r="E12" s="56">
        <v>114</v>
      </c>
      <c r="F12" s="65"/>
      <c r="G12" s="13">
        <v>590</v>
      </c>
      <c r="H12" s="15">
        <v>890</v>
      </c>
      <c r="J12" s="47">
        <f t="shared" si="0"/>
        <v>5.1754385964912277</v>
      </c>
      <c r="K12" s="47">
        <f t="shared" si="1"/>
        <v>4.7340425531914896</v>
      </c>
      <c r="L12" s="45">
        <f t="shared" si="2"/>
        <v>4.4949494949494948</v>
      </c>
      <c r="M12" s="45">
        <f t="shared" si="3"/>
        <v>4.4949494949494948</v>
      </c>
    </row>
    <row r="13" spans="1:13" x14ac:dyDescent="0.25">
      <c r="A13" s="2" t="s">
        <v>158</v>
      </c>
      <c r="B13" s="34">
        <v>103</v>
      </c>
      <c r="C13" s="5">
        <v>114</v>
      </c>
      <c r="D13" s="5">
        <v>114</v>
      </c>
      <c r="E13" s="5">
        <v>114</v>
      </c>
      <c r="F13" s="65"/>
      <c r="G13" s="13">
        <v>418</v>
      </c>
      <c r="H13" s="15">
        <v>513</v>
      </c>
      <c r="J13" s="47">
        <f t="shared" si="0"/>
        <v>3.6666666666666665</v>
      </c>
      <c r="K13" s="47">
        <f t="shared" si="1"/>
        <v>4.9805825242718447</v>
      </c>
      <c r="L13" s="45">
        <f t="shared" si="2"/>
        <v>4.5</v>
      </c>
      <c r="M13" s="45">
        <f t="shared" si="3"/>
        <v>4.5</v>
      </c>
    </row>
    <row r="14" spans="1:13" x14ac:dyDescent="0.25">
      <c r="A14" s="2" t="s">
        <v>159</v>
      </c>
      <c r="B14" s="34">
        <v>252</v>
      </c>
      <c r="C14" s="15">
        <v>190</v>
      </c>
      <c r="D14" s="15">
        <v>190</v>
      </c>
      <c r="E14" s="13">
        <v>252</v>
      </c>
      <c r="F14" s="65"/>
      <c r="G14" s="5">
        <v>855</v>
      </c>
      <c r="H14" s="5">
        <v>855</v>
      </c>
      <c r="J14" s="47">
        <f t="shared" si="0"/>
        <v>3.3928571428571428</v>
      </c>
      <c r="K14" s="47">
        <f t="shared" si="1"/>
        <v>3.3928571428571428</v>
      </c>
      <c r="L14" s="45">
        <f t="shared" si="2"/>
        <v>4.5</v>
      </c>
      <c r="M14" s="45">
        <f t="shared" si="3"/>
        <v>4.5</v>
      </c>
    </row>
    <row r="15" spans="1:13" x14ac:dyDescent="0.25">
      <c r="A15" s="2" t="s">
        <v>160</v>
      </c>
      <c r="B15" s="34">
        <v>69</v>
      </c>
      <c r="C15" s="5">
        <v>102</v>
      </c>
      <c r="D15" s="5">
        <v>102</v>
      </c>
      <c r="E15" s="5">
        <v>102</v>
      </c>
      <c r="F15" s="65"/>
      <c r="G15" s="13">
        <v>359</v>
      </c>
      <c r="H15" s="15">
        <v>459</v>
      </c>
      <c r="J15" s="47">
        <f t="shared" si="0"/>
        <v>3.5196078431372548</v>
      </c>
      <c r="K15" s="47">
        <f t="shared" si="1"/>
        <v>6.6521739130434785</v>
      </c>
      <c r="L15" s="45">
        <f t="shared" si="2"/>
        <v>4.5</v>
      </c>
      <c r="M15" s="45">
        <f t="shared" si="3"/>
        <v>4.5</v>
      </c>
    </row>
    <row r="16" spans="1:13" x14ac:dyDescent="0.25">
      <c r="A16" s="2" t="s">
        <v>17</v>
      </c>
      <c r="B16" s="34">
        <v>419</v>
      </c>
      <c r="C16" s="5">
        <v>405</v>
      </c>
      <c r="D16" s="5">
        <v>405</v>
      </c>
      <c r="E16" s="5">
        <v>405</v>
      </c>
      <c r="F16" s="65"/>
      <c r="G16" s="5">
        <v>1823</v>
      </c>
      <c r="H16" s="5">
        <v>1823</v>
      </c>
      <c r="J16" s="45">
        <f t="shared" si="0"/>
        <v>4.5012345679012347</v>
      </c>
      <c r="K16" s="47">
        <f t="shared" si="1"/>
        <v>4.3508353221957039</v>
      </c>
      <c r="L16" s="45">
        <f t="shared" si="2"/>
        <v>4.5012345679012347</v>
      </c>
      <c r="M16" s="45">
        <f t="shared" si="3"/>
        <v>4.5012345679012347</v>
      </c>
    </row>
    <row r="17" spans="1:13" x14ac:dyDescent="0.25">
      <c r="A17" s="2" t="s">
        <v>161</v>
      </c>
      <c r="B17" s="34">
        <v>197</v>
      </c>
      <c r="C17" s="15">
        <v>174</v>
      </c>
      <c r="D17" s="15">
        <v>174</v>
      </c>
      <c r="E17" s="56">
        <v>147</v>
      </c>
      <c r="F17" s="65"/>
      <c r="G17" s="13">
        <v>499</v>
      </c>
      <c r="H17" s="15">
        <v>784</v>
      </c>
      <c r="J17" s="47">
        <f t="shared" si="0"/>
        <v>3.3945578231292517</v>
      </c>
      <c r="K17" s="47">
        <f>H17/B17</f>
        <v>3.9796954314720812</v>
      </c>
      <c r="L17" s="45">
        <f>H17/C17</f>
        <v>4.5057471264367814</v>
      </c>
      <c r="M17" s="45">
        <f t="shared" si="3"/>
        <v>4.5057471264367814</v>
      </c>
    </row>
    <row r="18" spans="1:13" x14ac:dyDescent="0.25">
      <c r="A18" s="2" t="s">
        <v>162</v>
      </c>
      <c r="B18" s="34">
        <v>132</v>
      </c>
      <c r="C18" s="5">
        <v>147</v>
      </c>
      <c r="D18" s="5">
        <v>147</v>
      </c>
      <c r="E18" s="5">
        <v>147</v>
      </c>
      <c r="F18" s="65"/>
      <c r="G18" s="13">
        <v>372</v>
      </c>
      <c r="H18" s="15">
        <v>672</v>
      </c>
      <c r="J18" s="47">
        <f t="shared" si="0"/>
        <v>2.5306122448979593</v>
      </c>
      <c r="K18" s="47">
        <f t="shared" si="1"/>
        <v>5.0909090909090908</v>
      </c>
      <c r="L18" s="45">
        <f t="shared" si="2"/>
        <v>4.5714285714285712</v>
      </c>
      <c r="M18" s="45">
        <f t="shared" si="3"/>
        <v>4.5714285714285712</v>
      </c>
    </row>
    <row r="19" spans="1:13" x14ac:dyDescent="0.25">
      <c r="A19" s="2" t="s">
        <v>163</v>
      </c>
      <c r="B19" s="34">
        <v>313</v>
      </c>
      <c r="C19" s="5">
        <v>322</v>
      </c>
      <c r="D19" s="5">
        <v>322</v>
      </c>
      <c r="E19" s="5">
        <v>322</v>
      </c>
      <c r="F19" s="65"/>
      <c r="G19" s="5">
        <v>1450</v>
      </c>
      <c r="H19" s="5">
        <v>1450</v>
      </c>
      <c r="J19" s="45">
        <f t="shared" si="0"/>
        <v>4.5031055900621118</v>
      </c>
      <c r="K19" s="45">
        <f t="shared" si="1"/>
        <v>4.6325878594249197</v>
      </c>
      <c r="L19" s="45">
        <f t="shared" si="2"/>
        <v>4.5031055900621118</v>
      </c>
      <c r="M19" s="45">
        <f t="shared" si="3"/>
        <v>4.5031055900621118</v>
      </c>
    </row>
    <row r="20" spans="1:13" x14ac:dyDescent="0.25">
      <c r="A20" s="2" t="s">
        <v>164</v>
      </c>
      <c r="B20" s="34">
        <v>205</v>
      </c>
      <c r="C20" s="5">
        <v>164</v>
      </c>
      <c r="D20" s="5">
        <v>164</v>
      </c>
      <c r="E20" s="5">
        <v>164</v>
      </c>
      <c r="F20" s="65"/>
      <c r="G20" s="13">
        <v>676</v>
      </c>
      <c r="H20" s="15">
        <v>730</v>
      </c>
      <c r="J20" s="47">
        <f t="shared" si="0"/>
        <v>4.1219512195121952</v>
      </c>
      <c r="K20" s="47">
        <f t="shared" si="1"/>
        <v>3.5609756097560976</v>
      </c>
      <c r="L20" s="45">
        <f t="shared" si="2"/>
        <v>4.4512195121951219</v>
      </c>
      <c r="M20" s="45">
        <f t="shared" si="3"/>
        <v>4.4512195121951219</v>
      </c>
    </row>
    <row r="21" spans="1:13" x14ac:dyDescent="0.25">
      <c r="A21" s="2" t="s">
        <v>165</v>
      </c>
      <c r="B21" s="34">
        <v>74</v>
      </c>
      <c r="C21" s="5">
        <v>100</v>
      </c>
      <c r="D21" s="5">
        <v>100</v>
      </c>
      <c r="E21" s="5">
        <v>100</v>
      </c>
      <c r="F21" s="65"/>
      <c r="G21" s="13">
        <v>399</v>
      </c>
      <c r="H21" s="15">
        <v>452</v>
      </c>
      <c r="J21" s="47">
        <f t="shared" si="0"/>
        <v>3.99</v>
      </c>
      <c r="K21" s="47">
        <f t="shared" si="1"/>
        <v>6.1081081081081079</v>
      </c>
      <c r="L21" s="45">
        <f t="shared" si="2"/>
        <v>4.5199999999999996</v>
      </c>
      <c r="M21" s="45">
        <f t="shared" si="3"/>
        <v>4.5199999999999996</v>
      </c>
    </row>
    <row r="22" spans="1:13" x14ac:dyDescent="0.25">
      <c r="A22" s="2" t="s">
        <v>166</v>
      </c>
      <c r="B22" s="34">
        <v>192</v>
      </c>
      <c r="C22" s="5">
        <v>218</v>
      </c>
      <c r="D22" s="5">
        <v>218</v>
      </c>
      <c r="E22" s="5">
        <v>218</v>
      </c>
      <c r="F22" s="65"/>
      <c r="G22" s="5">
        <v>985</v>
      </c>
      <c r="H22" s="5">
        <v>985</v>
      </c>
      <c r="J22" s="45">
        <f t="shared" si="0"/>
        <v>4.5183486238532113</v>
      </c>
      <c r="K22" s="47">
        <f t="shared" si="1"/>
        <v>5.130208333333333</v>
      </c>
      <c r="L22" s="45">
        <f t="shared" si="2"/>
        <v>4.5183486238532113</v>
      </c>
      <c r="M22" s="45">
        <f t="shared" si="3"/>
        <v>4.5183486238532113</v>
      </c>
    </row>
    <row r="23" spans="1:13" x14ac:dyDescent="0.25">
      <c r="A23" s="2" t="s">
        <v>167</v>
      </c>
      <c r="B23" s="34">
        <v>98</v>
      </c>
      <c r="C23" s="15">
        <v>116</v>
      </c>
      <c r="D23" s="15">
        <v>116</v>
      </c>
      <c r="E23" s="56">
        <v>166</v>
      </c>
      <c r="F23" s="65"/>
      <c r="G23" s="5">
        <v>475</v>
      </c>
      <c r="H23" s="5">
        <v>475</v>
      </c>
      <c r="J23" s="47">
        <f t="shared" si="0"/>
        <v>2.8614457831325302</v>
      </c>
      <c r="K23" s="47">
        <f t="shared" si="1"/>
        <v>4.8469387755102042</v>
      </c>
      <c r="L23" s="47">
        <f t="shared" si="2"/>
        <v>4.0948275862068968</v>
      </c>
      <c r="M23" s="47">
        <f t="shared" si="3"/>
        <v>4.0948275862068968</v>
      </c>
    </row>
    <row r="24" spans="1:13" x14ac:dyDescent="0.25">
      <c r="A24" s="2" t="s">
        <v>168</v>
      </c>
      <c r="B24" s="34">
        <v>256</v>
      </c>
      <c r="C24" s="15">
        <v>236</v>
      </c>
      <c r="D24" s="15">
        <v>236</v>
      </c>
      <c r="E24" s="5">
        <v>236</v>
      </c>
      <c r="F24" s="65"/>
      <c r="G24" s="13">
        <v>876</v>
      </c>
      <c r="H24" s="15">
        <v>108</v>
      </c>
      <c r="J24" s="47">
        <f t="shared" si="0"/>
        <v>3.7118644067796609</v>
      </c>
      <c r="K24" s="47">
        <f t="shared" si="1"/>
        <v>0.421875</v>
      </c>
      <c r="L24" s="47">
        <f t="shared" si="2"/>
        <v>0.4576271186440678</v>
      </c>
      <c r="M24" s="47">
        <f t="shared" si="3"/>
        <v>0.4576271186440678</v>
      </c>
    </row>
    <row r="25" spans="1:13" x14ac:dyDescent="0.25">
      <c r="A25" s="2" t="s">
        <v>169</v>
      </c>
      <c r="B25" s="34">
        <v>244</v>
      </c>
      <c r="C25" s="15">
        <v>157</v>
      </c>
      <c r="D25" s="15">
        <v>157</v>
      </c>
      <c r="E25" s="5">
        <v>157</v>
      </c>
      <c r="F25" s="65"/>
      <c r="G25" s="13">
        <v>619</v>
      </c>
      <c r="H25" s="15">
        <v>710</v>
      </c>
      <c r="J25" s="47">
        <f t="shared" si="0"/>
        <v>3.9426751592356686</v>
      </c>
      <c r="K25" s="47">
        <f t="shared" si="1"/>
        <v>2.9098360655737703</v>
      </c>
      <c r="L25" s="45">
        <f t="shared" si="2"/>
        <v>4.5222929936305736</v>
      </c>
      <c r="M25" s="45">
        <f t="shared" si="3"/>
        <v>4.5222929936305736</v>
      </c>
    </row>
    <row r="26" spans="1:13" x14ac:dyDescent="0.25">
      <c r="A26" s="2" t="s">
        <v>170</v>
      </c>
      <c r="B26" s="34">
        <v>205</v>
      </c>
      <c r="C26" s="15">
        <v>326</v>
      </c>
      <c r="D26" s="15">
        <v>326</v>
      </c>
      <c r="E26" s="5">
        <v>326</v>
      </c>
      <c r="F26" s="65"/>
      <c r="G26" s="5">
        <v>1486</v>
      </c>
      <c r="H26" s="5">
        <v>1486</v>
      </c>
      <c r="J26" s="45">
        <f t="shared" si="0"/>
        <v>4.5582822085889569</v>
      </c>
      <c r="K26" s="47">
        <f t="shared" si="1"/>
        <v>7.2487804878048783</v>
      </c>
      <c r="L26" s="45">
        <f t="shared" si="2"/>
        <v>4.5582822085889569</v>
      </c>
      <c r="M26" s="45">
        <f t="shared" si="3"/>
        <v>4.5582822085889569</v>
      </c>
    </row>
    <row r="27" spans="1:13" x14ac:dyDescent="0.25">
      <c r="A27" s="2" t="s">
        <v>247</v>
      </c>
      <c r="B27" s="34">
        <v>207</v>
      </c>
      <c r="C27" s="15">
        <v>251</v>
      </c>
      <c r="D27" s="15">
        <v>251</v>
      </c>
      <c r="E27" s="32">
        <v>250</v>
      </c>
      <c r="F27" s="65"/>
      <c r="G27" s="13">
        <v>899</v>
      </c>
      <c r="H27" s="15">
        <v>1130</v>
      </c>
      <c r="J27" s="47">
        <f t="shared" si="0"/>
        <v>3.5960000000000001</v>
      </c>
      <c r="K27" s="47">
        <f t="shared" si="1"/>
        <v>5.4589371980676331</v>
      </c>
      <c r="L27" s="45">
        <f t="shared" si="2"/>
        <v>4.5019920318725104</v>
      </c>
      <c r="M27" s="45">
        <f t="shared" si="3"/>
        <v>4.5019920318725104</v>
      </c>
    </row>
    <row r="28" spans="1:13" x14ac:dyDescent="0.25">
      <c r="A28" s="2" t="s">
        <v>171</v>
      </c>
      <c r="B28" s="34">
        <v>155</v>
      </c>
      <c r="C28" s="15">
        <v>140</v>
      </c>
      <c r="D28" s="15">
        <v>140</v>
      </c>
      <c r="E28" s="56">
        <v>190</v>
      </c>
      <c r="F28" s="65"/>
      <c r="G28" s="13">
        <v>596</v>
      </c>
      <c r="H28" s="15">
        <v>636</v>
      </c>
      <c r="J28" s="47">
        <f t="shared" si="0"/>
        <v>3.1368421052631579</v>
      </c>
      <c r="K28" s="47">
        <f t="shared" si="1"/>
        <v>4.1032258064516132</v>
      </c>
      <c r="L28" s="45">
        <f t="shared" si="2"/>
        <v>4.5428571428571427</v>
      </c>
      <c r="M28" s="45">
        <f t="shared" si="3"/>
        <v>4.5428571428571427</v>
      </c>
    </row>
    <row r="29" spans="1:13" x14ac:dyDescent="0.25">
      <c r="A29" s="2" t="s">
        <v>172</v>
      </c>
      <c r="B29" s="34">
        <v>82</v>
      </c>
      <c r="C29" s="15">
        <v>112</v>
      </c>
      <c r="D29" s="15">
        <v>112</v>
      </c>
      <c r="E29" s="5">
        <v>112</v>
      </c>
      <c r="F29" s="65"/>
      <c r="G29" s="13">
        <v>319</v>
      </c>
      <c r="H29" s="15">
        <v>510</v>
      </c>
      <c r="J29" s="47">
        <f t="shared" si="0"/>
        <v>2.8482142857142856</v>
      </c>
      <c r="K29" s="47">
        <f t="shared" si="1"/>
        <v>6.2195121951219514</v>
      </c>
      <c r="L29" s="45">
        <f t="shared" si="2"/>
        <v>4.5535714285714288</v>
      </c>
      <c r="M29" s="45">
        <f t="shared" si="3"/>
        <v>4.5535714285714288</v>
      </c>
    </row>
    <row r="30" spans="1:13" x14ac:dyDescent="0.25">
      <c r="A30" s="2" t="s">
        <v>37</v>
      </c>
      <c r="B30" s="34">
        <v>198</v>
      </c>
      <c r="C30" s="15">
        <v>202</v>
      </c>
      <c r="D30" s="15">
        <v>202</v>
      </c>
      <c r="E30" s="5">
        <v>202</v>
      </c>
      <c r="F30" s="65"/>
      <c r="G30" s="13">
        <v>818</v>
      </c>
      <c r="H30" s="15">
        <v>918</v>
      </c>
      <c r="J30" s="47">
        <f t="shared" si="0"/>
        <v>4.0495049504950495</v>
      </c>
      <c r="K30" s="45">
        <f t="shared" si="1"/>
        <v>4.6363636363636367</v>
      </c>
      <c r="L30" s="45">
        <f t="shared" si="2"/>
        <v>4.5445544554455441</v>
      </c>
      <c r="M30" s="45">
        <f t="shared" si="3"/>
        <v>4.5445544554455441</v>
      </c>
    </row>
    <row r="31" spans="1:13" x14ac:dyDescent="0.25">
      <c r="A31" s="2" t="s">
        <v>173</v>
      </c>
      <c r="B31" s="37">
        <v>251</v>
      </c>
      <c r="C31" s="15">
        <v>252</v>
      </c>
      <c r="D31" s="31">
        <v>251</v>
      </c>
      <c r="E31" s="5">
        <v>252</v>
      </c>
      <c r="F31" s="65"/>
      <c r="G31" s="13">
        <v>836</v>
      </c>
      <c r="H31" s="15">
        <v>1136</v>
      </c>
      <c r="J31" s="47">
        <f t="shared" si="0"/>
        <v>3.3174603174603177</v>
      </c>
      <c r="K31" s="45">
        <f t="shared" si="1"/>
        <v>4.5258964143426299</v>
      </c>
      <c r="L31" s="45">
        <f t="shared" si="2"/>
        <v>4.5079365079365079</v>
      </c>
      <c r="M31" s="45">
        <f t="shared" si="3"/>
        <v>4.5258964143426299</v>
      </c>
    </row>
    <row r="32" spans="1:13" x14ac:dyDescent="0.25">
      <c r="A32" s="2" t="s">
        <v>174</v>
      </c>
      <c r="B32" s="34">
        <v>168</v>
      </c>
      <c r="C32" s="15">
        <v>193</v>
      </c>
      <c r="D32" s="15">
        <v>193</v>
      </c>
      <c r="E32" s="5">
        <v>193</v>
      </c>
      <c r="F32" s="65"/>
      <c r="G32" s="13">
        <v>775</v>
      </c>
      <c r="H32" s="15">
        <v>875</v>
      </c>
      <c r="J32" s="47">
        <f t="shared" ref="J32:J48" si="4">G32/E32</f>
        <v>4.0155440414507773</v>
      </c>
      <c r="K32" s="47">
        <f t="shared" ref="K32:K48" si="5">H32/B32</f>
        <v>5.208333333333333</v>
      </c>
      <c r="L32" s="45">
        <f t="shared" ref="L32:L48" si="6">H32/C32</f>
        <v>4.5336787564766841</v>
      </c>
      <c r="M32" s="45">
        <f t="shared" ref="M32:M48" si="7">H32/D32</f>
        <v>4.5336787564766841</v>
      </c>
    </row>
    <row r="33" spans="1:13" x14ac:dyDescent="0.25">
      <c r="A33" s="2" t="s">
        <v>265</v>
      </c>
      <c r="B33" s="34">
        <v>91</v>
      </c>
      <c r="C33" s="15">
        <v>105</v>
      </c>
      <c r="D33" s="15">
        <v>105</v>
      </c>
      <c r="E33" s="5">
        <v>105</v>
      </c>
      <c r="F33" s="65"/>
      <c r="G33" s="13">
        <v>340</v>
      </c>
      <c r="H33" s="20">
        <v>476</v>
      </c>
      <c r="J33" s="47">
        <f t="shared" si="4"/>
        <v>3.2380952380952381</v>
      </c>
      <c r="K33" s="47">
        <f t="shared" si="5"/>
        <v>5.2307692307692308</v>
      </c>
      <c r="L33" s="45">
        <f t="shared" si="6"/>
        <v>4.5333333333333332</v>
      </c>
      <c r="M33" s="45">
        <f t="shared" si="7"/>
        <v>4.5333333333333332</v>
      </c>
    </row>
    <row r="34" spans="1:13" x14ac:dyDescent="0.25">
      <c r="A34" s="2" t="s">
        <v>175</v>
      </c>
      <c r="B34" s="34">
        <v>118</v>
      </c>
      <c r="C34" s="15">
        <v>125</v>
      </c>
      <c r="D34" s="15">
        <v>125</v>
      </c>
      <c r="E34" s="5">
        <v>125</v>
      </c>
      <c r="F34" s="65"/>
      <c r="G34" s="13">
        <v>370</v>
      </c>
      <c r="H34" s="15">
        <v>570</v>
      </c>
      <c r="J34" s="47">
        <f t="shared" si="4"/>
        <v>2.96</v>
      </c>
      <c r="K34" s="47">
        <f t="shared" si="5"/>
        <v>4.8305084745762707</v>
      </c>
      <c r="L34" s="45">
        <f t="shared" si="6"/>
        <v>4.5599999999999996</v>
      </c>
      <c r="M34" s="45">
        <f t="shared" si="7"/>
        <v>4.5599999999999996</v>
      </c>
    </row>
    <row r="35" spans="1:13" x14ac:dyDescent="0.25">
      <c r="A35" s="2" t="s">
        <v>176</v>
      </c>
      <c r="B35" s="34">
        <v>392</v>
      </c>
      <c r="C35" s="15">
        <v>368</v>
      </c>
      <c r="D35" s="15">
        <v>368</v>
      </c>
      <c r="E35" s="5">
        <v>368</v>
      </c>
      <c r="F35" s="65"/>
      <c r="G35" s="13">
        <v>915</v>
      </c>
      <c r="H35" s="20">
        <v>1670</v>
      </c>
      <c r="J35" s="47">
        <f t="shared" si="4"/>
        <v>2.4864130434782608</v>
      </c>
      <c r="K35" s="47">
        <f t="shared" si="5"/>
        <v>4.2602040816326534</v>
      </c>
      <c r="L35" s="45">
        <f t="shared" si="6"/>
        <v>4.5380434782608692</v>
      </c>
      <c r="M35" s="45">
        <f t="shared" si="7"/>
        <v>4.5380434782608692</v>
      </c>
    </row>
    <row r="36" spans="1:13" x14ac:dyDescent="0.25">
      <c r="A36" s="2" t="s">
        <v>177</v>
      </c>
      <c r="B36" s="37">
        <v>133</v>
      </c>
      <c r="C36" s="15">
        <v>132</v>
      </c>
      <c r="D36" s="15">
        <v>132</v>
      </c>
      <c r="E36" s="5">
        <v>132</v>
      </c>
      <c r="F36" s="65"/>
      <c r="G36" s="13">
        <v>470</v>
      </c>
      <c r="H36" s="15">
        <v>600</v>
      </c>
      <c r="J36" s="47">
        <f t="shared" si="4"/>
        <v>3.5606060606060606</v>
      </c>
      <c r="K36" s="45">
        <f t="shared" si="5"/>
        <v>4.511278195488722</v>
      </c>
      <c r="L36" s="45">
        <f t="shared" si="6"/>
        <v>4.5454545454545459</v>
      </c>
      <c r="M36" s="45">
        <f t="shared" si="7"/>
        <v>4.5454545454545459</v>
      </c>
    </row>
    <row r="37" spans="1:13" x14ac:dyDescent="0.25">
      <c r="A37" s="2" t="s">
        <v>248</v>
      </c>
      <c r="B37" s="34">
        <v>112</v>
      </c>
      <c r="C37" s="15">
        <v>105</v>
      </c>
      <c r="D37" s="15">
        <v>105</v>
      </c>
      <c r="E37" s="5">
        <v>105</v>
      </c>
      <c r="F37" s="65"/>
      <c r="G37" s="13">
        <v>365</v>
      </c>
      <c r="H37" s="20">
        <v>476</v>
      </c>
      <c r="J37" s="47">
        <f t="shared" si="4"/>
        <v>3.4761904761904763</v>
      </c>
      <c r="K37" s="47">
        <f t="shared" si="5"/>
        <v>4.25</v>
      </c>
      <c r="L37" s="45">
        <f t="shared" si="6"/>
        <v>4.5333333333333332</v>
      </c>
      <c r="M37" s="45">
        <f t="shared" si="7"/>
        <v>4.5333333333333332</v>
      </c>
    </row>
    <row r="38" spans="1:13" x14ac:dyDescent="0.25">
      <c r="A38" s="2" t="s">
        <v>178</v>
      </c>
      <c r="B38" s="34">
        <v>236</v>
      </c>
      <c r="C38" s="15">
        <v>275</v>
      </c>
      <c r="D38" s="15">
        <v>275</v>
      </c>
      <c r="E38" s="5">
        <v>275</v>
      </c>
      <c r="F38" s="65"/>
      <c r="G38" s="13">
        <v>779</v>
      </c>
      <c r="H38" s="15">
        <v>1240</v>
      </c>
      <c r="J38" s="47">
        <f t="shared" si="4"/>
        <v>2.8327272727272725</v>
      </c>
      <c r="K38" s="47">
        <f t="shared" si="5"/>
        <v>5.2542372881355934</v>
      </c>
      <c r="L38" s="45">
        <f t="shared" si="6"/>
        <v>4.5090909090909088</v>
      </c>
      <c r="M38" s="45">
        <f t="shared" si="7"/>
        <v>4.5090909090909088</v>
      </c>
    </row>
    <row r="39" spans="1:13" x14ac:dyDescent="0.25">
      <c r="A39" s="2" t="s">
        <v>179</v>
      </c>
      <c r="B39" s="37">
        <v>140</v>
      </c>
      <c r="C39" s="15">
        <v>135</v>
      </c>
      <c r="D39" s="15">
        <v>135</v>
      </c>
      <c r="E39" s="5">
        <v>135</v>
      </c>
      <c r="F39" s="65"/>
      <c r="G39" s="13">
        <v>310</v>
      </c>
      <c r="H39" s="15">
        <v>610</v>
      </c>
      <c r="J39" s="47">
        <f t="shared" si="4"/>
        <v>2.2962962962962963</v>
      </c>
      <c r="K39" s="47">
        <f t="shared" si="5"/>
        <v>4.3571428571428568</v>
      </c>
      <c r="L39" s="45">
        <f t="shared" si="6"/>
        <v>4.5185185185185182</v>
      </c>
      <c r="M39" s="45">
        <f t="shared" si="7"/>
        <v>4.5185185185185182</v>
      </c>
    </row>
    <row r="40" spans="1:13" x14ac:dyDescent="0.25">
      <c r="A40" s="2" t="s">
        <v>180</v>
      </c>
      <c r="B40" s="34">
        <v>104</v>
      </c>
      <c r="C40" s="15">
        <v>110</v>
      </c>
      <c r="D40" s="15">
        <v>110</v>
      </c>
      <c r="E40" s="13">
        <v>104</v>
      </c>
      <c r="F40" s="65"/>
      <c r="G40" s="13">
        <v>318</v>
      </c>
      <c r="H40" s="5">
        <v>500</v>
      </c>
      <c r="J40" s="47">
        <f t="shared" si="4"/>
        <v>3.0576923076923075</v>
      </c>
      <c r="K40" s="47">
        <f t="shared" si="5"/>
        <v>4.8076923076923075</v>
      </c>
      <c r="L40" s="45">
        <f t="shared" si="6"/>
        <v>4.5454545454545459</v>
      </c>
      <c r="M40" s="45">
        <f t="shared" si="7"/>
        <v>4.5454545454545459</v>
      </c>
    </row>
    <row r="41" spans="1:13" x14ac:dyDescent="0.25">
      <c r="A41" s="2" t="s">
        <v>181</v>
      </c>
      <c r="B41" s="34">
        <v>146</v>
      </c>
      <c r="C41" s="15">
        <v>157</v>
      </c>
      <c r="D41" s="15">
        <v>157</v>
      </c>
      <c r="E41" s="5">
        <v>157</v>
      </c>
      <c r="F41" s="65"/>
      <c r="G41" s="13">
        <v>612</v>
      </c>
      <c r="H41" s="15">
        <v>712</v>
      </c>
      <c r="J41" s="47">
        <f t="shared" si="4"/>
        <v>3.8980891719745223</v>
      </c>
      <c r="K41" s="47">
        <f t="shared" si="5"/>
        <v>4.8767123287671232</v>
      </c>
      <c r="L41" s="45">
        <f t="shared" si="6"/>
        <v>4.5350318471337578</v>
      </c>
      <c r="M41" s="45">
        <f t="shared" si="7"/>
        <v>4.5350318471337578</v>
      </c>
    </row>
    <row r="42" spans="1:13" x14ac:dyDescent="0.25">
      <c r="A42" s="2" t="s">
        <v>249</v>
      </c>
      <c r="B42" s="34">
        <v>170</v>
      </c>
      <c r="C42" s="15">
        <v>151</v>
      </c>
      <c r="D42" s="15">
        <v>151</v>
      </c>
      <c r="E42" s="32">
        <v>152</v>
      </c>
      <c r="F42" s="65"/>
      <c r="G42" s="13">
        <v>450</v>
      </c>
      <c r="H42" s="20">
        <v>685</v>
      </c>
      <c r="J42" s="47">
        <f t="shared" si="4"/>
        <v>2.9605263157894739</v>
      </c>
      <c r="K42" s="47">
        <f t="shared" si="5"/>
        <v>4.0294117647058822</v>
      </c>
      <c r="L42" s="45">
        <f t="shared" si="6"/>
        <v>4.5364238410596025</v>
      </c>
      <c r="M42" s="45">
        <f t="shared" si="7"/>
        <v>4.5364238410596025</v>
      </c>
    </row>
    <row r="43" spans="1:13" x14ac:dyDescent="0.25">
      <c r="A43" s="2" t="s">
        <v>182</v>
      </c>
      <c r="B43" s="34">
        <v>218</v>
      </c>
      <c r="C43" s="15">
        <v>290</v>
      </c>
      <c r="D43" s="15">
        <v>290</v>
      </c>
      <c r="E43" s="5">
        <v>290</v>
      </c>
      <c r="F43" s="65"/>
      <c r="G43" s="5">
        <v>1315</v>
      </c>
      <c r="H43" s="5">
        <v>1315</v>
      </c>
      <c r="J43" s="45">
        <f t="shared" si="4"/>
        <v>4.5344827586206895</v>
      </c>
      <c r="K43" s="47">
        <f t="shared" si="5"/>
        <v>6.0321100917431192</v>
      </c>
      <c r="L43" s="45">
        <f t="shared" si="6"/>
        <v>4.5344827586206895</v>
      </c>
      <c r="M43" s="45">
        <f t="shared" si="7"/>
        <v>4.5344827586206895</v>
      </c>
    </row>
    <row r="44" spans="1:13" x14ac:dyDescent="0.25">
      <c r="A44" s="2" t="s">
        <v>183</v>
      </c>
      <c r="B44" s="34">
        <v>327</v>
      </c>
      <c r="C44" s="15">
        <v>335</v>
      </c>
      <c r="D44" s="15">
        <v>335</v>
      </c>
      <c r="E44" s="5">
        <v>335</v>
      </c>
      <c r="F44" s="65"/>
      <c r="G44" s="5">
        <v>1518</v>
      </c>
      <c r="H44" s="5">
        <v>1518</v>
      </c>
      <c r="J44" s="45">
        <f t="shared" si="4"/>
        <v>4.5313432835820899</v>
      </c>
      <c r="K44" s="45">
        <f t="shared" si="5"/>
        <v>4.6422018348623855</v>
      </c>
      <c r="L44" s="45">
        <f t="shared" si="6"/>
        <v>4.5313432835820899</v>
      </c>
      <c r="M44" s="45">
        <f t="shared" si="7"/>
        <v>4.5313432835820899</v>
      </c>
    </row>
    <row r="45" spans="1:13" x14ac:dyDescent="0.25">
      <c r="A45" s="2" t="s">
        <v>184</v>
      </c>
      <c r="B45" s="34">
        <v>280</v>
      </c>
      <c r="C45" s="15">
        <v>397</v>
      </c>
      <c r="D45" s="15">
        <v>397</v>
      </c>
      <c r="E45" s="5">
        <v>397</v>
      </c>
      <c r="F45" s="65"/>
      <c r="G45" s="5">
        <v>1795</v>
      </c>
      <c r="H45" s="5">
        <v>1795</v>
      </c>
      <c r="J45" s="45">
        <f t="shared" si="4"/>
        <v>4.5214105793450878</v>
      </c>
      <c r="K45" s="47">
        <f t="shared" si="5"/>
        <v>6.4107142857142856</v>
      </c>
      <c r="L45" s="45">
        <f t="shared" si="6"/>
        <v>4.5214105793450878</v>
      </c>
      <c r="M45" s="45">
        <f t="shared" si="7"/>
        <v>4.5214105793450878</v>
      </c>
    </row>
    <row r="46" spans="1:13" x14ac:dyDescent="0.25">
      <c r="A46" s="2" t="s">
        <v>185</v>
      </c>
      <c r="B46" s="34">
        <v>238</v>
      </c>
      <c r="C46" s="15">
        <v>253</v>
      </c>
      <c r="D46" s="15">
        <v>253</v>
      </c>
      <c r="E46" s="5">
        <v>253</v>
      </c>
      <c r="F46" s="65"/>
      <c r="G46" s="13">
        <v>899</v>
      </c>
      <c r="H46" s="15">
        <v>1010</v>
      </c>
      <c r="J46" s="47">
        <f t="shared" si="4"/>
        <v>3.5533596837944663</v>
      </c>
      <c r="K46" s="47">
        <f t="shared" si="5"/>
        <v>4.2436974789915967</v>
      </c>
      <c r="L46" s="47">
        <f t="shared" si="6"/>
        <v>3.9920948616600791</v>
      </c>
      <c r="M46" s="47">
        <f t="shared" si="7"/>
        <v>3.9920948616600791</v>
      </c>
    </row>
    <row r="47" spans="1:13" x14ac:dyDescent="0.25">
      <c r="A47" s="2" t="s">
        <v>186</v>
      </c>
      <c r="B47" s="34">
        <v>209</v>
      </c>
      <c r="C47" s="15">
        <v>223</v>
      </c>
      <c r="D47" s="15">
        <v>223</v>
      </c>
      <c r="E47" s="32">
        <v>225</v>
      </c>
      <c r="F47" s="65"/>
      <c r="G47" s="13">
        <v>870</v>
      </c>
      <c r="H47" s="15">
        <v>1010</v>
      </c>
      <c r="J47" s="47">
        <f t="shared" si="4"/>
        <v>3.8666666666666667</v>
      </c>
      <c r="K47" s="47">
        <f t="shared" si="5"/>
        <v>4.8325358851674638</v>
      </c>
      <c r="L47" s="45">
        <f t="shared" si="6"/>
        <v>4.5291479820627805</v>
      </c>
      <c r="M47" s="45">
        <f t="shared" si="7"/>
        <v>4.5291479820627805</v>
      </c>
    </row>
    <row r="48" spans="1:13" x14ac:dyDescent="0.25">
      <c r="A48" s="30" t="s">
        <v>145</v>
      </c>
      <c r="B48" s="29">
        <f>SUM(B3:B47)</f>
        <v>13443</v>
      </c>
      <c r="C48" s="29">
        <f>SUM(C3:C47)</f>
        <v>13373</v>
      </c>
      <c r="D48" s="29">
        <f>SUM(D3:D47)</f>
        <v>13372</v>
      </c>
      <c r="E48" s="29">
        <f>SUM(E3:E47)</f>
        <v>13396</v>
      </c>
      <c r="G48" s="29">
        <f>SUM(G3:G47)</f>
        <v>54309</v>
      </c>
      <c r="H48" s="29">
        <f>SUM(H3:H47)</f>
        <v>59220</v>
      </c>
      <c r="J48" s="47">
        <f t="shared" si="4"/>
        <v>4.0541206330247839</v>
      </c>
      <c r="K48" s="47">
        <f t="shared" si="5"/>
        <v>4.4052666815442985</v>
      </c>
      <c r="L48" s="47">
        <f t="shared" si="6"/>
        <v>4.4283257309504229</v>
      </c>
      <c r="M48" s="47">
        <f t="shared" si="7"/>
        <v>4.4286568950044867</v>
      </c>
    </row>
    <row r="49" spans="1:13" x14ac:dyDescent="0.25">
      <c r="C49" s="70"/>
      <c r="G49" s="70"/>
      <c r="I49" s="36" t="s">
        <v>274</v>
      </c>
      <c r="J49" s="51">
        <f>AVERAGE(J3:J47)</f>
        <v>3.7438763301856075</v>
      </c>
      <c r="K49" s="51">
        <f>AVERAGE(K3:K47)</f>
        <v>4.7564303762155031</v>
      </c>
      <c r="L49" s="51">
        <f>AVERAGE(L3:L47)</f>
        <v>4.4046429401554681</v>
      </c>
      <c r="M49" s="51">
        <f>AVERAGE(M3:M47)</f>
        <v>4.4050420491867142</v>
      </c>
    </row>
    <row r="50" spans="1:13" x14ac:dyDescent="0.25">
      <c r="J50" s="65"/>
    </row>
    <row r="51" spans="1:13" x14ac:dyDescent="0.25">
      <c r="A51" s="6" t="s">
        <v>149</v>
      </c>
      <c r="B51" s="60"/>
      <c r="C51" s="5">
        <v>560</v>
      </c>
      <c r="D51" s="5">
        <v>560</v>
      </c>
      <c r="E51" s="5">
        <v>560</v>
      </c>
      <c r="G51" s="5">
        <v>2530</v>
      </c>
      <c r="H51" s="20">
        <v>2530</v>
      </c>
      <c r="J51" s="45">
        <f>G51/E51</f>
        <v>4.5178571428571432</v>
      </c>
      <c r="K51" s="52"/>
      <c r="L51" s="45">
        <f>H51/C51</f>
        <v>4.5178571428571432</v>
      </c>
      <c r="M51" s="45">
        <f>H51/D51</f>
        <v>4.5178571428571432</v>
      </c>
    </row>
    <row r="52" spans="1:13" x14ac:dyDescent="0.25">
      <c r="A52" s="2" t="s">
        <v>153</v>
      </c>
      <c r="B52" s="60"/>
      <c r="C52" s="5">
        <v>620</v>
      </c>
      <c r="D52" s="5">
        <v>620</v>
      </c>
      <c r="E52" s="56">
        <v>128</v>
      </c>
      <c r="G52" s="13">
        <v>378</v>
      </c>
      <c r="H52" s="15">
        <v>2751</v>
      </c>
      <c r="J52" s="47">
        <f>G52/E52</f>
        <v>2.953125</v>
      </c>
      <c r="K52" s="52"/>
      <c r="L52" s="45">
        <f>H52/C52</f>
        <v>4.4370967741935488</v>
      </c>
      <c r="M52" s="45">
        <f>H52/D52</f>
        <v>4.4370967741935488</v>
      </c>
    </row>
    <row r="53" spans="1:13" x14ac:dyDescent="0.25">
      <c r="A53" s="2" t="s">
        <v>275</v>
      </c>
      <c r="B53" s="60"/>
      <c r="C53" s="15">
        <v>400</v>
      </c>
      <c r="D53" s="15">
        <v>400</v>
      </c>
      <c r="E53" s="5">
        <v>400</v>
      </c>
      <c r="G53" s="13">
        <v>1299</v>
      </c>
      <c r="H53" s="15">
        <v>1800</v>
      </c>
      <c r="J53" s="47">
        <f>G53/E53</f>
        <v>3.2475000000000001</v>
      </c>
      <c r="K53" s="52"/>
      <c r="L53" s="45">
        <f>H53/C53</f>
        <v>4.5</v>
      </c>
      <c r="M53" s="45">
        <f>H53/D53</f>
        <v>4.5</v>
      </c>
    </row>
    <row r="54" spans="1:13" x14ac:dyDescent="0.25">
      <c r="J54" s="65"/>
    </row>
    <row r="55" spans="1:13" x14ac:dyDescent="0.25">
      <c r="A55" s="2" t="s">
        <v>266</v>
      </c>
      <c r="B55" s="34">
        <v>160</v>
      </c>
      <c r="C55" s="5">
        <v>120</v>
      </c>
      <c r="D55" s="5">
        <v>120</v>
      </c>
      <c r="E55" s="5">
        <v>120</v>
      </c>
      <c r="G55" s="5">
        <v>316</v>
      </c>
      <c r="H55" s="20"/>
      <c r="J55" s="47">
        <f>G55/E55</f>
        <v>2.6333333333333333</v>
      </c>
      <c r="K55" s="48"/>
      <c r="L55" s="48"/>
      <c r="M55" s="48"/>
    </row>
    <row r="56" spans="1:13" x14ac:dyDescent="0.25">
      <c r="E56" s="61">
        <f>SUM(E48:E55)</f>
        <v>14604</v>
      </c>
      <c r="G56" s="61">
        <f>SUM(G48:G55)</f>
        <v>58832</v>
      </c>
    </row>
  </sheetData>
  <mergeCells count="3">
    <mergeCell ref="J1:M1"/>
    <mergeCell ref="B1:E1"/>
    <mergeCell ref="G1:H1"/>
  </mergeCells>
  <pageMargins left="0.7" right="0.7" top="0.75" bottom="0.75" header="0.3" footer="0.3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8D3E3-5544-4852-B4D5-37533277800A}">
  <sheetPr>
    <pageSetUpPr fitToPage="1"/>
  </sheetPr>
  <dimension ref="A1:M24"/>
  <sheetViews>
    <sheetView topLeftCell="A7" workbookViewId="0">
      <selection activeCell="G22" sqref="G22"/>
    </sheetView>
  </sheetViews>
  <sheetFormatPr baseColWidth="10" defaultRowHeight="15" x14ac:dyDescent="0.25"/>
  <cols>
    <col min="1" max="1" width="17.85546875" customWidth="1"/>
  </cols>
  <sheetData>
    <row r="1" spans="1:13" x14ac:dyDescent="0.25">
      <c r="A1" s="26"/>
      <c r="B1" s="95" t="s">
        <v>0</v>
      </c>
      <c r="C1" s="95"/>
      <c r="D1" s="95"/>
      <c r="E1" s="95"/>
      <c r="F1" s="23"/>
      <c r="G1" s="95" t="s">
        <v>1</v>
      </c>
      <c r="H1" s="95"/>
      <c r="I1" s="23"/>
      <c r="J1" s="95" t="s">
        <v>2</v>
      </c>
      <c r="K1" s="95"/>
      <c r="L1" s="95"/>
      <c r="M1" s="95"/>
    </row>
    <row r="2" spans="1:13" x14ac:dyDescent="0.25">
      <c r="A2" s="2"/>
      <c r="B2" s="5" t="s">
        <v>252</v>
      </c>
      <c r="C2" s="5" t="s">
        <v>259</v>
      </c>
      <c r="D2" s="5" t="s">
        <v>208</v>
      </c>
      <c r="E2" s="5" t="s">
        <v>258</v>
      </c>
      <c r="G2" s="5" t="s">
        <v>258</v>
      </c>
      <c r="H2" s="5" t="s">
        <v>253</v>
      </c>
      <c r="J2" s="27" t="s">
        <v>254</v>
      </c>
      <c r="K2" s="27" t="s">
        <v>255</v>
      </c>
      <c r="L2" s="27" t="s">
        <v>256</v>
      </c>
      <c r="M2" s="27" t="s">
        <v>257</v>
      </c>
    </row>
    <row r="3" spans="1:13" x14ac:dyDescent="0.25">
      <c r="A3" s="6" t="s">
        <v>132</v>
      </c>
      <c r="B3" s="13">
        <v>257</v>
      </c>
      <c r="C3" s="5">
        <v>142</v>
      </c>
      <c r="D3" s="5">
        <v>142</v>
      </c>
      <c r="E3" s="13">
        <v>257</v>
      </c>
      <c r="G3" s="13">
        <v>816</v>
      </c>
      <c r="H3" s="15">
        <v>618</v>
      </c>
      <c r="J3" s="47">
        <f t="shared" ref="J3:J21" si="0">G3/E3</f>
        <v>3.1750972762645913</v>
      </c>
      <c r="K3" s="47">
        <f t="shared" ref="K3:K21" si="1">H3/B3</f>
        <v>2.404669260700389</v>
      </c>
      <c r="L3" s="45">
        <f t="shared" ref="L3:L21" si="2">H3/C3</f>
        <v>4.352112676056338</v>
      </c>
      <c r="M3" s="45">
        <f t="shared" ref="M3:M21" si="3">H3/D3</f>
        <v>4.352112676056338</v>
      </c>
    </row>
    <row r="4" spans="1:13" x14ac:dyDescent="0.25">
      <c r="A4" s="6" t="s">
        <v>133</v>
      </c>
      <c r="B4" s="13">
        <v>1446</v>
      </c>
      <c r="C4" s="5">
        <v>1200</v>
      </c>
      <c r="D4" s="5">
        <v>1200</v>
      </c>
      <c r="E4" s="5">
        <v>1200</v>
      </c>
      <c r="G4" s="5">
        <v>5440</v>
      </c>
      <c r="H4" s="5">
        <v>5440</v>
      </c>
      <c r="J4" s="45">
        <f t="shared" si="0"/>
        <v>4.5333333333333332</v>
      </c>
      <c r="K4" s="47">
        <f t="shared" si="1"/>
        <v>3.7621023513139695</v>
      </c>
      <c r="L4" s="45">
        <f t="shared" si="2"/>
        <v>4.5333333333333332</v>
      </c>
      <c r="M4" s="45">
        <f t="shared" si="3"/>
        <v>4.5333333333333332</v>
      </c>
    </row>
    <row r="5" spans="1:13" x14ac:dyDescent="0.25">
      <c r="A5" s="6" t="s">
        <v>134</v>
      </c>
      <c r="B5" s="19">
        <v>167</v>
      </c>
      <c r="C5" s="15">
        <v>160</v>
      </c>
      <c r="D5" s="15">
        <v>160</v>
      </c>
      <c r="E5" s="13">
        <v>167</v>
      </c>
      <c r="G5" s="13">
        <v>980</v>
      </c>
      <c r="H5" s="15">
        <v>725</v>
      </c>
      <c r="J5" s="47">
        <f t="shared" si="0"/>
        <v>5.8682634730538918</v>
      </c>
      <c r="K5" s="52">
        <f t="shared" si="1"/>
        <v>4.341317365269461</v>
      </c>
      <c r="L5" s="45">
        <f t="shared" si="2"/>
        <v>4.53125</v>
      </c>
      <c r="M5" s="45">
        <f t="shared" si="3"/>
        <v>4.53125</v>
      </c>
    </row>
    <row r="6" spans="1:13" x14ac:dyDescent="0.25">
      <c r="A6" s="2" t="s">
        <v>135</v>
      </c>
      <c r="B6" s="13">
        <v>634</v>
      </c>
      <c r="C6" s="5">
        <v>650</v>
      </c>
      <c r="D6" s="5">
        <v>650</v>
      </c>
      <c r="E6" s="5">
        <v>650</v>
      </c>
      <c r="G6" s="5">
        <v>2932</v>
      </c>
      <c r="H6" s="5">
        <v>2932</v>
      </c>
      <c r="J6" s="45">
        <f t="shared" si="0"/>
        <v>4.5107692307692311</v>
      </c>
      <c r="K6" s="45">
        <f t="shared" si="1"/>
        <v>4.6246056782334382</v>
      </c>
      <c r="L6" s="45">
        <f t="shared" si="2"/>
        <v>4.5107692307692311</v>
      </c>
      <c r="M6" s="45">
        <f t="shared" si="3"/>
        <v>4.5107692307692311</v>
      </c>
    </row>
    <row r="7" spans="1:13" x14ac:dyDescent="0.25">
      <c r="A7" s="2" t="s">
        <v>136</v>
      </c>
      <c r="B7" s="13">
        <v>115</v>
      </c>
      <c r="C7" s="5">
        <v>130</v>
      </c>
      <c r="D7" s="5">
        <v>130</v>
      </c>
      <c r="E7" s="5">
        <v>130</v>
      </c>
      <c r="G7" s="5">
        <v>548</v>
      </c>
      <c r="H7" s="5">
        <v>548</v>
      </c>
      <c r="J7" s="47">
        <f t="shared" si="0"/>
        <v>4.2153846153846155</v>
      </c>
      <c r="K7" s="47">
        <f t="shared" si="1"/>
        <v>4.7652173913043478</v>
      </c>
      <c r="L7" s="47">
        <f t="shared" si="2"/>
        <v>4.2153846153846155</v>
      </c>
      <c r="M7" s="47">
        <f t="shared" si="3"/>
        <v>4.2153846153846155</v>
      </c>
    </row>
    <row r="8" spans="1:13" x14ac:dyDescent="0.25">
      <c r="A8" s="2" t="s">
        <v>137</v>
      </c>
      <c r="B8" s="13">
        <v>270</v>
      </c>
      <c r="C8" s="5">
        <v>313</v>
      </c>
      <c r="D8" s="5">
        <v>313</v>
      </c>
      <c r="E8" s="5">
        <v>313</v>
      </c>
      <c r="G8" s="5">
        <v>1408</v>
      </c>
      <c r="H8" s="5">
        <v>1408</v>
      </c>
      <c r="J8" s="45">
        <f t="shared" si="0"/>
        <v>4.4984025559105429</v>
      </c>
      <c r="K8" s="47">
        <f t="shared" si="1"/>
        <v>5.2148148148148152</v>
      </c>
      <c r="L8" s="45">
        <f t="shared" si="2"/>
        <v>4.4984025559105429</v>
      </c>
      <c r="M8" s="45">
        <f t="shared" si="3"/>
        <v>4.4984025559105429</v>
      </c>
    </row>
    <row r="9" spans="1:13" x14ac:dyDescent="0.25">
      <c r="A9" s="2" t="s">
        <v>138</v>
      </c>
      <c r="B9" s="56">
        <v>784</v>
      </c>
      <c r="C9" s="15">
        <v>303</v>
      </c>
      <c r="D9" s="15">
        <v>303</v>
      </c>
      <c r="E9" s="56">
        <v>784</v>
      </c>
      <c r="G9" s="5">
        <v>1370</v>
      </c>
      <c r="H9" s="5">
        <v>1370</v>
      </c>
      <c r="J9" s="47">
        <f t="shared" si="0"/>
        <v>1.7474489795918366</v>
      </c>
      <c r="K9" s="47">
        <f t="shared" si="1"/>
        <v>1.7474489795918366</v>
      </c>
      <c r="L9" s="45">
        <f t="shared" si="2"/>
        <v>4.5214521452145213</v>
      </c>
      <c r="M9" s="45">
        <f t="shared" si="3"/>
        <v>4.5214521452145213</v>
      </c>
    </row>
    <row r="10" spans="1:13" x14ac:dyDescent="0.25">
      <c r="A10" s="2" t="s">
        <v>139</v>
      </c>
      <c r="B10" s="56">
        <v>203</v>
      </c>
      <c r="C10" s="15">
        <v>293</v>
      </c>
      <c r="D10" s="15">
        <v>293</v>
      </c>
      <c r="E10" s="56">
        <v>203</v>
      </c>
      <c r="G10" s="13">
        <v>696</v>
      </c>
      <c r="H10" s="15">
        <v>1325</v>
      </c>
      <c r="J10" s="47">
        <f t="shared" si="0"/>
        <v>3.4285714285714284</v>
      </c>
      <c r="K10" s="47">
        <f t="shared" si="1"/>
        <v>6.527093596059113</v>
      </c>
      <c r="L10" s="45">
        <f t="shared" si="2"/>
        <v>4.5221843003412969</v>
      </c>
      <c r="M10" s="55">
        <f t="shared" si="3"/>
        <v>4.5221843003412969</v>
      </c>
    </row>
    <row r="11" spans="1:13" x14ac:dyDescent="0.25">
      <c r="A11" s="2" t="s">
        <v>140</v>
      </c>
      <c r="B11" s="13">
        <v>108</v>
      </c>
      <c r="C11" s="5">
        <v>130</v>
      </c>
      <c r="D11" s="5">
        <v>130</v>
      </c>
      <c r="E11" s="5">
        <v>130</v>
      </c>
      <c r="G11" s="5">
        <v>590</v>
      </c>
      <c r="H11" s="5">
        <v>590</v>
      </c>
      <c r="J11" s="45">
        <f t="shared" si="0"/>
        <v>4.5384615384615383</v>
      </c>
      <c r="K11" s="47">
        <f t="shared" si="1"/>
        <v>5.4629629629629628</v>
      </c>
      <c r="L11" s="45">
        <f t="shared" si="2"/>
        <v>4.5384615384615383</v>
      </c>
      <c r="M11" s="45">
        <f t="shared" si="3"/>
        <v>4.5384615384615383</v>
      </c>
    </row>
    <row r="12" spans="1:13" x14ac:dyDescent="0.25">
      <c r="A12" s="33" t="s">
        <v>282</v>
      </c>
      <c r="B12" s="13">
        <v>382</v>
      </c>
      <c r="C12" s="5">
        <v>370</v>
      </c>
      <c r="D12" s="5">
        <v>370</v>
      </c>
      <c r="E12" s="5">
        <v>370</v>
      </c>
      <c r="G12" s="5">
        <v>1685</v>
      </c>
      <c r="H12" s="5">
        <v>1685</v>
      </c>
      <c r="J12" s="45">
        <f t="shared" si="0"/>
        <v>4.5540540540540544</v>
      </c>
      <c r="K12" s="45">
        <f t="shared" si="1"/>
        <v>4.4109947643979055</v>
      </c>
      <c r="L12" s="45">
        <f t="shared" si="2"/>
        <v>4.5540540540540544</v>
      </c>
      <c r="M12" s="45">
        <f t="shared" si="3"/>
        <v>4.5540540540540544</v>
      </c>
    </row>
    <row r="13" spans="1:13" x14ac:dyDescent="0.25">
      <c r="A13" s="2" t="s">
        <v>288</v>
      </c>
      <c r="B13" s="13">
        <v>101</v>
      </c>
      <c r="C13" s="15">
        <v>137</v>
      </c>
      <c r="D13" s="15">
        <v>137</v>
      </c>
      <c r="E13" s="5">
        <v>137</v>
      </c>
      <c r="G13" s="5">
        <v>672</v>
      </c>
      <c r="H13" s="5">
        <v>672</v>
      </c>
      <c r="J13" s="47">
        <f t="shared" si="0"/>
        <v>4.9051094890510951</v>
      </c>
      <c r="K13" s="47">
        <f t="shared" si="1"/>
        <v>6.6534653465346532</v>
      </c>
      <c r="L13" s="47">
        <f t="shared" si="2"/>
        <v>4.9051094890510951</v>
      </c>
      <c r="M13" s="46">
        <f t="shared" si="3"/>
        <v>4.9051094890510951</v>
      </c>
    </row>
    <row r="14" spans="1:13" x14ac:dyDescent="0.25">
      <c r="A14" s="33" t="s">
        <v>283</v>
      </c>
      <c r="B14" s="56">
        <v>611</v>
      </c>
      <c r="C14" s="15">
        <v>950</v>
      </c>
      <c r="D14" s="15">
        <v>950</v>
      </c>
      <c r="E14" s="56">
        <v>611</v>
      </c>
      <c r="G14" s="5">
        <v>1280</v>
      </c>
      <c r="H14" s="5">
        <v>1280</v>
      </c>
      <c r="J14" s="47">
        <f t="shared" si="0"/>
        <v>2.0949263502454993</v>
      </c>
      <c r="K14" s="47">
        <f t="shared" si="1"/>
        <v>2.0949263502454993</v>
      </c>
      <c r="L14" s="47">
        <f t="shared" si="2"/>
        <v>1.3473684210526315</v>
      </c>
      <c r="M14" s="47">
        <f t="shared" si="3"/>
        <v>1.3473684210526315</v>
      </c>
    </row>
    <row r="15" spans="1:13" x14ac:dyDescent="0.25">
      <c r="A15" s="2" t="s">
        <v>141</v>
      </c>
      <c r="B15" s="13">
        <v>186</v>
      </c>
      <c r="C15" s="5">
        <v>200</v>
      </c>
      <c r="D15" s="5">
        <v>200</v>
      </c>
      <c r="E15" s="5">
        <v>200</v>
      </c>
      <c r="G15" s="5">
        <v>910</v>
      </c>
      <c r="H15" s="5">
        <v>910</v>
      </c>
      <c r="J15" s="45">
        <f t="shared" si="0"/>
        <v>4.55</v>
      </c>
      <c r="K15" s="47">
        <f t="shared" si="1"/>
        <v>4.89247311827957</v>
      </c>
      <c r="L15" s="45">
        <f t="shared" si="2"/>
        <v>4.55</v>
      </c>
      <c r="M15" s="45">
        <f t="shared" si="3"/>
        <v>4.55</v>
      </c>
    </row>
    <row r="16" spans="1:13" x14ac:dyDescent="0.25">
      <c r="A16" s="2" t="s">
        <v>142</v>
      </c>
      <c r="B16" s="13">
        <v>510</v>
      </c>
      <c r="C16" s="15">
        <v>600</v>
      </c>
      <c r="D16" s="15">
        <v>600</v>
      </c>
      <c r="E16" s="13">
        <v>510</v>
      </c>
      <c r="G16" s="5">
        <v>2710</v>
      </c>
      <c r="H16" s="5">
        <v>2710</v>
      </c>
      <c r="J16" s="47">
        <f t="shared" si="0"/>
        <v>5.3137254901960782</v>
      </c>
      <c r="K16" s="47">
        <f t="shared" si="1"/>
        <v>5.3137254901960782</v>
      </c>
      <c r="L16" s="45">
        <f t="shared" si="2"/>
        <v>4.5166666666666666</v>
      </c>
      <c r="M16" s="45">
        <f t="shared" si="3"/>
        <v>4.5166666666666666</v>
      </c>
    </row>
    <row r="17" spans="1:13" x14ac:dyDescent="0.25">
      <c r="A17" s="2" t="s">
        <v>143</v>
      </c>
      <c r="B17" s="5">
        <v>489</v>
      </c>
      <c r="C17" s="5">
        <v>489</v>
      </c>
      <c r="D17" s="5">
        <v>489</v>
      </c>
      <c r="E17" s="5">
        <v>489</v>
      </c>
      <c r="G17" s="5">
        <v>1129</v>
      </c>
      <c r="H17" s="5">
        <v>1129</v>
      </c>
      <c r="J17" s="47">
        <f t="shared" si="0"/>
        <v>2.3087934560327197</v>
      </c>
      <c r="K17" s="47">
        <f t="shared" si="1"/>
        <v>2.3087934560327197</v>
      </c>
      <c r="L17" s="47">
        <f t="shared" si="2"/>
        <v>2.3087934560327197</v>
      </c>
      <c r="M17" s="47">
        <f t="shared" si="3"/>
        <v>2.3087934560327197</v>
      </c>
    </row>
    <row r="18" spans="1:13" x14ac:dyDescent="0.25">
      <c r="A18" s="33" t="s">
        <v>284</v>
      </c>
      <c r="B18" s="13">
        <v>840</v>
      </c>
      <c r="C18" s="5">
        <v>900</v>
      </c>
      <c r="D18" s="5">
        <v>900</v>
      </c>
      <c r="E18" s="5">
        <v>900</v>
      </c>
      <c r="G18" s="5">
        <v>4060</v>
      </c>
      <c r="H18" s="5">
        <v>4060</v>
      </c>
      <c r="J18" s="45">
        <f t="shared" si="0"/>
        <v>4.5111111111111111</v>
      </c>
      <c r="K18" s="47">
        <f t="shared" si="1"/>
        <v>4.833333333333333</v>
      </c>
      <c r="L18" s="45">
        <f t="shared" si="2"/>
        <v>4.5111111111111111</v>
      </c>
      <c r="M18" s="45">
        <f t="shared" si="3"/>
        <v>4.5111111111111111</v>
      </c>
    </row>
    <row r="19" spans="1:13" x14ac:dyDescent="0.25">
      <c r="A19" s="2" t="s">
        <v>144</v>
      </c>
      <c r="B19" s="13">
        <v>316</v>
      </c>
      <c r="C19" s="15">
        <v>381</v>
      </c>
      <c r="D19" s="15">
        <v>381</v>
      </c>
      <c r="E19" s="32">
        <v>380</v>
      </c>
      <c r="G19" s="5">
        <v>1720</v>
      </c>
      <c r="H19" s="5">
        <v>1720</v>
      </c>
      <c r="J19" s="45">
        <f t="shared" si="0"/>
        <v>4.5263157894736841</v>
      </c>
      <c r="K19" s="47">
        <f t="shared" si="1"/>
        <v>5.443037974683544</v>
      </c>
      <c r="L19" s="45">
        <f t="shared" si="2"/>
        <v>4.514435695538058</v>
      </c>
      <c r="M19" s="45">
        <f t="shared" si="3"/>
        <v>4.514435695538058</v>
      </c>
    </row>
    <row r="20" spans="1:13" x14ac:dyDescent="0.25">
      <c r="A20" s="33" t="s">
        <v>285</v>
      </c>
      <c r="B20" s="13">
        <v>116</v>
      </c>
      <c r="C20" s="5">
        <v>150</v>
      </c>
      <c r="D20" s="5">
        <v>150</v>
      </c>
      <c r="E20" s="5">
        <v>150</v>
      </c>
      <c r="G20" s="5">
        <v>680</v>
      </c>
      <c r="H20" s="5">
        <v>680</v>
      </c>
      <c r="J20" s="45">
        <f t="shared" si="0"/>
        <v>4.5333333333333332</v>
      </c>
      <c r="K20" s="47">
        <f t="shared" si="1"/>
        <v>5.8620689655172411</v>
      </c>
      <c r="L20" s="45">
        <f t="shared" si="2"/>
        <v>4.5333333333333332</v>
      </c>
      <c r="M20" s="45">
        <f t="shared" si="3"/>
        <v>4.5333333333333332</v>
      </c>
    </row>
    <row r="21" spans="1:13" x14ac:dyDescent="0.25">
      <c r="A21" s="4" t="s">
        <v>145</v>
      </c>
      <c r="B21" s="5">
        <f>SUM(B3:B20)</f>
        <v>7535</v>
      </c>
      <c r="C21" s="5">
        <f>SUM(C3:C20)</f>
        <v>7498</v>
      </c>
      <c r="D21" s="5">
        <f>SUM(D3:D20)</f>
        <v>7498</v>
      </c>
      <c r="E21" s="5">
        <f>SUM(E3:E20)</f>
        <v>7581</v>
      </c>
      <c r="G21" s="5">
        <f>SUM(G3:G20)</f>
        <v>29626</v>
      </c>
      <c r="H21" s="5">
        <f>SUM(H3:H20)</f>
        <v>29802</v>
      </c>
      <c r="J21" s="47">
        <f t="shared" si="0"/>
        <v>3.9079277140218966</v>
      </c>
      <c r="K21" s="47">
        <f t="shared" si="1"/>
        <v>3.9551426675514265</v>
      </c>
      <c r="L21" s="47">
        <f t="shared" si="2"/>
        <v>3.9746599093091493</v>
      </c>
      <c r="M21" s="47">
        <f t="shared" si="3"/>
        <v>3.9746599093091493</v>
      </c>
    </row>
    <row r="22" spans="1:13" x14ac:dyDescent="0.25">
      <c r="G22" s="70"/>
      <c r="I22" s="36" t="s">
        <v>274</v>
      </c>
      <c r="J22" s="10">
        <f>AVERAGE(J3:J20)</f>
        <v>4.1007278613799203</v>
      </c>
      <c r="K22" s="10">
        <f t="shared" ref="K22:M22" si="4">AVERAGE(K3:K20)</f>
        <v>4.4812806221928261</v>
      </c>
      <c r="L22" s="10">
        <f t="shared" si="4"/>
        <v>4.2202345901283929</v>
      </c>
      <c r="M22" s="10">
        <f t="shared" si="4"/>
        <v>4.2202345901283929</v>
      </c>
    </row>
    <row r="23" spans="1:13" x14ac:dyDescent="0.25">
      <c r="A23" s="33" t="s">
        <v>251</v>
      </c>
      <c r="B23" s="13">
        <v>542</v>
      </c>
      <c r="C23" s="15">
        <v>400</v>
      </c>
      <c r="D23" s="15">
        <v>400</v>
      </c>
      <c r="E23" s="13">
        <v>542</v>
      </c>
      <c r="G23" s="5">
        <v>2500</v>
      </c>
      <c r="H23" s="20"/>
      <c r="J23" s="45">
        <f>G23/E23</f>
        <v>4.6125461254612548</v>
      </c>
      <c r="K23" s="52"/>
      <c r="L23" s="52"/>
      <c r="M23" s="52"/>
    </row>
    <row r="24" spans="1:13" x14ac:dyDescent="0.25">
      <c r="E24" s="61">
        <f>SUM(E21:E23)</f>
        <v>8123</v>
      </c>
      <c r="G24" s="61">
        <f>SUM(G21:G23)</f>
        <v>32126</v>
      </c>
    </row>
  </sheetData>
  <mergeCells count="3">
    <mergeCell ref="B1:E1"/>
    <mergeCell ref="G1:H1"/>
    <mergeCell ref="J1:M1"/>
  </mergeCells>
  <pageMargins left="0.7" right="0.7" top="0.75" bottom="0.75" header="0.3" footer="0.3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560A8-28C0-46D3-B503-34656E62ADF5}">
  <sheetPr>
    <pageSetUpPr fitToPage="1"/>
  </sheetPr>
  <dimension ref="A1:N20"/>
  <sheetViews>
    <sheetView workbookViewId="0">
      <selection activeCell="O8" sqref="O8"/>
    </sheetView>
  </sheetViews>
  <sheetFormatPr baseColWidth="10" defaultRowHeight="15" x14ac:dyDescent="0.25"/>
  <cols>
    <col min="1" max="1" width="17.28515625" customWidth="1"/>
    <col min="2" max="2" width="12.85546875" customWidth="1"/>
    <col min="7" max="7" width="8.7109375" customWidth="1"/>
    <col min="8" max="8" width="13.140625" customWidth="1"/>
    <col min="10" max="10" width="7.85546875" customWidth="1"/>
  </cols>
  <sheetData>
    <row r="1" spans="1:14" x14ac:dyDescent="0.25">
      <c r="A1" s="26"/>
      <c r="B1" s="26"/>
      <c r="C1" s="95" t="s">
        <v>0</v>
      </c>
      <c r="D1" s="95"/>
      <c r="E1" s="95"/>
      <c r="F1" s="95"/>
      <c r="G1" s="24"/>
      <c r="H1" s="95" t="s">
        <v>1</v>
      </c>
      <c r="I1" s="95"/>
      <c r="J1" s="24"/>
      <c r="K1" s="95" t="s">
        <v>2</v>
      </c>
      <c r="L1" s="95"/>
      <c r="M1" s="95"/>
      <c r="N1" s="95"/>
    </row>
    <row r="2" spans="1:14" x14ac:dyDescent="0.25">
      <c r="A2" s="2"/>
      <c r="B2" s="82" t="s">
        <v>298</v>
      </c>
      <c r="C2" s="5" t="s">
        <v>252</v>
      </c>
      <c r="D2" s="5" t="s">
        <v>259</v>
      </c>
      <c r="E2" s="5" t="s">
        <v>208</v>
      </c>
      <c r="F2" s="5" t="s">
        <v>258</v>
      </c>
      <c r="H2" s="5" t="s">
        <v>258</v>
      </c>
      <c r="I2" s="5" t="s">
        <v>253</v>
      </c>
      <c r="K2" s="27" t="s">
        <v>254</v>
      </c>
      <c r="L2" s="27" t="s">
        <v>255</v>
      </c>
      <c r="M2" s="27" t="s">
        <v>256</v>
      </c>
      <c r="N2" s="27" t="s">
        <v>257</v>
      </c>
    </row>
    <row r="3" spans="1:14" x14ac:dyDescent="0.25">
      <c r="A3" s="6" t="s">
        <v>187</v>
      </c>
      <c r="B3" s="40">
        <v>400</v>
      </c>
      <c r="C3" s="13">
        <v>380</v>
      </c>
      <c r="D3" s="5">
        <v>216</v>
      </c>
      <c r="E3" s="5">
        <v>216</v>
      </c>
      <c r="F3" s="5">
        <v>216</v>
      </c>
      <c r="G3" s="65"/>
      <c r="H3" s="19">
        <v>986</v>
      </c>
      <c r="I3" s="20">
        <v>990</v>
      </c>
      <c r="K3" s="45">
        <f t="shared" ref="K3:K19" si="0">H3/F3</f>
        <v>4.5648148148148149</v>
      </c>
      <c r="L3" s="46">
        <f t="shared" ref="L3:L19" si="1">I3/C3</f>
        <v>2.6052631578947367</v>
      </c>
      <c r="M3" s="45">
        <f t="shared" ref="M3:M19" si="2">I3/D3</f>
        <v>4.583333333333333</v>
      </c>
      <c r="N3" s="45">
        <f t="shared" ref="N3:N19" si="3">I3/E3</f>
        <v>4.583333333333333</v>
      </c>
    </row>
    <row r="4" spans="1:14" x14ac:dyDescent="0.25">
      <c r="A4" s="6" t="s">
        <v>188</v>
      </c>
      <c r="B4" s="40">
        <v>1548</v>
      </c>
      <c r="C4" s="13">
        <v>993</v>
      </c>
      <c r="D4" s="5">
        <v>898</v>
      </c>
      <c r="E4" s="5">
        <v>898</v>
      </c>
      <c r="F4" s="5">
        <v>898</v>
      </c>
      <c r="G4" s="65"/>
      <c r="H4" s="5">
        <v>4060</v>
      </c>
      <c r="I4" s="5">
        <v>4060</v>
      </c>
      <c r="K4" s="45">
        <f t="shared" si="0"/>
        <v>4.5211581291759462</v>
      </c>
      <c r="L4" s="47">
        <f t="shared" si="1"/>
        <v>4.0886203423967773</v>
      </c>
      <c r="M4" s="45">
        <f t="shared" si="2"/>
        <v>4.5211581291759462</v>
      </c>
      <c r="N4" s="45">
        <f t="shared" si="3"/>
        <v>4.5211581291759462</v>
      </c>
    </row>
    <row r="5" spans="1:14" x14ac:dyDescent="0.25">
      <c r="A5" s="6" t="s">
        <v>189</v>
      </c>
      <c r="B5" s="40">
        <v>63</v>
      </c>
      <c r="C5" s="13">
        <v>93</v>
      </c>
      <c r="D5" s="5">
        <v>116</v>
      </c>
      <c r="E5" s="5">
        <v>116</v>
      </c>
      <c r="F5" s="5">
        <v>116</v>
      </c>
      <c r="G5" s="65"/>
      <c r="H5" s="5">
        <v>525</v>
      </c>
      <c r="I5" s="5">
        <v>525</v>
      </c>
      <c r="K5" s="45">
        <f t="shared" si="0"/>
        <v>4.5258620689655169</v>
      </c>
      <c r="L5" s="47">
        <f t="shared" si="1"/>
        <v>5.645161290322581</v>
      </c>
      <c r="M5" s="45">
        <f t="shared" si="2"/>
        <v>4.5258620689655169</v>
      </c>
      <c r="N5" s="45">
        <f t="shared" si="3"/>
        <v>4.5258620689655169</v>
      </c>
    </row>
    <row r="6" spans="1:14" x14ac:dyDescent="0.25">
      <c r="A6" s="6" t="s">
        <v>190</v>
      </c>
      <c r="B6" s="40">
        <v>188</v>
      </c>
      <c r="C6" s="56">
        <v>169</v>
      </c>
      <c r="D6" s="15">
        <v>119</v>
      </c>
      <c r="E6" s="56">
        <v>169</v>
      </c>
      <c r="F6" s="56">
        <v>169</v>
      </c>
      <c r="G6" s="65"/>
      <c r="H6" s="5">
        <v>540</v>
      </c>
      <c r="I6" s="5">
        <v>540</v>
      </c>
      <c r="K6" s="47">
        <f t="shared" si="0"/>
        <v>3.195266272189349</v>
      </c>
      <c r="L6" s="47">
        <f t="shared" si="1"/>
        <v>3.195266272189349</v>
      </c>
      <c r="M6" s="45">
        <f t="shared" si="2"/>
        <v>4.53781512605042</v>
      </c>
      <c r="N6" s="46">
        <f t="shared" si="3"/>
        <v>3.195266272189349</v>
      </c>
    </row>
    <row r="7" spans="1:14" x14ac:dyDescent="0.25">
      <c r="A7" s="6" t="s">
        <v>191</v>
      </c>
      <c r="B7" s="40">
        <v>636</v>
      </c>
      <c r="C7" s="56">
        <v>580</v>
      </c>
      <c r="D7" s="15">
        <v>490</v>
      </c>
      <c r="E7" s="56">
        <v>580</v>
      </c>
      <c r="F7" s="56">
        <v>580</v>
      </c>
      <c r="G7" s="65"/>
      <c r="H7" s="5">
        <v>2215</v>
      </c>
      <c r="I7" s="5">
        <v>2215</v>
      </c>
      <c r="K7" s="47">
        <f t="shared" si="0"/>
        <v>3.8189655172413794</v>
      </c>
      <c r="L7" s="47">
        <f t="shared" si="1"/>
        <v>3.8189655172413794</v>
      </c>
      <c r="M7" s="45">
        <f t="shared" si="2"/>
        <v>4.5204081632653059</v>
      </c>
      <c r="N7" s="46">
        <f t="shared" si="3"/>
        <v>3.8189655172413794</v>
      </c>
    </row>
    <row r="8" spans="1:14" x14ac:dyDescent="0.25">
      <c r="A8" s="2" t="s">
        <v>192</v>
      </c>
      <c r="B8" s="38">
        <v>214</v>
      </c>
      <c r="C8" s="13">
        <v>223</v>
      </c>
      <c r="D8" s="15">
        <v>213</v>
      </c>
      <c r="E8" s="31">
        <v>212</v>
      </c>
      <c r="F8" s="56">
        <v>149</v>
      </c>
      <c r="G8" s="65"/>
      <c r="H8" s="5">
        <v>955</v>
      </c>
      <c r="I8" s="5">
        <v>955</v>
      </c>
      <c r="K8" s="47">
        <f t="shared" si="0"/>
        <v>6.4093959731543624</v>
      </c>
      <c r="L8" s="47">
        <f t="shared" si="1"/>
        <v>4.2825112107623315</v>
      </c>
      <c r="M8" s="45">
        <f t="shared" si="2"/>
        <v>4.483568075117371</v>
      </c>
      <c r="N8" s="45">
        <f t="shared" si="3"/>
        <v>4.5047169811320753</v>
      </c>
    </row>
    <row r="9" spans="1:14" x14ac:dyDescent="0.25">
      <c r="A9" s="2" t="s">
        <v>193</v>
      </c>
      <c r="B9" s="38">
        <v>225</v>
      </c>
      <c r="C9" s="13">
        <v>224</v>
      </c>
      <c r="D9" s="15">
        <v>182</v>
      </c>
      <c r="E9" s="15">
        <v>182</v>
      </c>
      <c r="F9" s="56">
        <v>282</v>
      </c>
      <c r="G9" s="65"/>
      <c r="H9" s="13">
        <v>985</v>
      </c>
      <c r="I9" s="15">
        <v>803</v>
      </c>
      <c r="K9" s="47">
        <f t="shared" si="0"/>
        <v>3.4929078014184398</v>
      </c>
      <c r="L9" s="47">
        <f t="shared" si="1"/>
        <v>3.5848214285714284</v>
      </c>
      <c r="M9" s="45">
        <f t="shared" si="2"/>
        <v>4.4120879120879124</v>
      </c>
      <c r="N9" s="45">
        <f t="shared" si="3"/>
        <v>4.4120879120879124</v>
      </c>
    </row>
    <row r="10" spans="1:14" x14ac:dyDescent="0.25">
      <c r="A10" s="2" t="s">
        <v>194</v>
      </c>
      <c r="B10" s="38">
        <v>294</v>
      </c>
      <c r="C10" s="13">
        <v>279</v>
      </c>
      <c r="D10" s="5">
        <v>253</v>
      </c>
      <c r="E10" s="5">
        <v>253</v>
      </c>
      <c r="F10" s="5">
        <v>253</v>
      </c>
      <c r="G10" s="65"/>
      <c r="H10" s="19">
        <v>1180</v>
      </c>
      <c r="I10" s="15">
        <v>1181</v>
      </c>
      <c r="K10" s="52">
        <f t="shared" si="0"/>
        <v>4.6640316205533594</v>
      </c>
      <c r="L10" s="47">
        <f t="shared" si="1"/>
        <v>4.2329749103942653</v>
      </c>
      <c r="M10" s="52">
        <f t="shared" si="2"/>
        <v>4.6679841897233203</v>
      </c>
      <c r="N10" s="52">
        <f t="shared" si="3"/>
        <v>4.6679841897233203</v>
      </c>
    </row>
    <row r="11" spans="1:14" x14ac:dyDescent="0.25">
      <c r="A11" s="2" t="s">
        <v>195</v>
      </c>
      <c r="B11" s="38">
        <v>318</v>
      </c>
      <c r="C11" s="32">
        <v>272</v>
      </c>
      <c r="D11" s="5">
        <v>273</v>
      </c>
      <c r="E11" s="5">
        <v>273</v>
      </c>
      <c r="F11" s="5">
        <v>273</v>
      </c>
      <c r="G11" s="65"/>
      <c r="H11" s="5">
        <v>1227</v>
      </c>
      <c r="I11" s="5">
        <v>1227</v>
      </c>
      <c r="K11" s="45">
        <f t="shared" si="0"/>
        <v>4.4945054945054945</v>
      </c>
      <c r="L11" s="45">
        <f t="shared" si="1"/>
        <v>4.5110294117647056</v>
      </c>
      <c r="M11" s="45">
        <f t="shared" si="2"/>
        <v>4.4945054945054945</v>
      </c>
      <c r="N11" s="45">
        <f t="shared" si="3"/>
        <v>4.4945054945054945</v>
      </c>
    </row>
    <row r="12" spans="1:14" x14ac:dyDescent="0.25">
      <c r="A12" s="2" t="s">
        <v>196</v>
      </c>
      <c r="B12" s="38">
        <v>208</v>
      </c>
      <c r="C12" s="13">
        <v>242</v>
      </c>
      <c r="D12" s="5">
        <v>280</v>
      </c>
      <c r="E12" s="5">
        <v>280</v>
      </c>
      <c r="F12" s="5">
        <v>280</v>
      </c>
      <c r="G12" s="65"/>
      <c r="H12" s="19">
        <v>1260</v>
      </c>
      <c r="I12" s="15">
        <v>1261</v>
      </c>
      <c r="K12" s="45">
        <f t="shared" si="0"/>
        <v>4.5</v>
      </c>
      <c r="L12" s="47">
        <f t="shared" si="1"/>
        <v>5.2107438016528924</v>
      </c>
      <c r="M12" s="45">
        <f t="shared" si="2"/>
        <v>4.503571428571429</v>
      </c>
      <c r="N12" s="45">
        <f t="shared" si="3"/>
        <v>4.503571428571429</v>
      </c>
    </row>
    <row r="13" spans="1:14" x14ac:dyDescent="0.25">
      <c r="A13" s="2" t="s">
        <v>197</v>
      </c>
      <c r="B13" s="38">
        <v>240</v>
      </c>
      <c r="C13" s="13">
        <v>259</v>
      </c>
      <c r="D13" s="5">
        <v>218</v>
      </c>
      <c r="E13" s="5">
        <v>218</v>
      </c>
      <c r="F13" s="5">
        <v>218</v>
      </c>
      <c r="G13" s="65"/>
      <c r="H13" s="5">
        <v>984</v>
      </c>
      <c r="I13" s="5">
        <v>984</v>
      </c>
      <c r="K13" s="45">
        <f t="shared" si="0"/>
        <v>4.5137614678899078</v>
      </c>
      <c r="L13" s="47">
        <f t="shared" si="1"/>
        <v>3.7992277992277992</v>
      </c>
      <c r="M13" s="45">
        <f t="shared" si="2"/>
        <v>4.5137614678899078</v>
      </c>
      <c r="N13" s="45">
        <f t="shared" si="3"/>
        <v>4.5137614678899078</v>
      </c>
    </row>
    <row r="14" spans="1:14" x14ac:dyDescent="0.25">
      <c r="A14" s="2" t="s">
        <v>198</v>
      </c>
      <c r="B14" s="38">
        <v>246</v>
      </c>
      <c r="C14" s="13">
        <v>206</v>
      </c>
      <c r="D14" s="5">
        <v>186</v>
      </c>
      <c r="E14" s="5">
        <v>186</v>
      </c>
      <c r="F14" s="5">
        <v>186</v>
      </c>
      <c r="G14" s="65"/>
      <c r="H14" s="5">
        <v>840</v>
      </c>
      <c r="I14" s="5">
        <v>840</v>
      </c>
      <c r="K14" s="45">
        <f t="shared" si="0"/>
        <v>4.5161290322580649</v>
      </c>
      <c r="L14" s="47">
        <f t="shared" si="1"/>
        <v>4.0776699029126213</v>
      </c>
      <c r="M14" s="45">
        <f t="shared" si="2"/>
        <v>4.5161290322580649</v>
      </c>
      <c r="N14" s="45">
        <f t="shared" si="3"/>
        <v>4.5161290322580649</v>
      </c>
    </row>
    <row r="15" spans="1:14" x14ac:dyDescent="0.25">
      <c r="A15" s="2" t="s">
        <v>199</v>
      </c>
      <c r="B15" s="38">
        <v>140</v>
      </c>
      <c r="C15" s="13">
        <v>135</v>
      </c>
      <c r="D15" s="5">
        <v>120</v>
      </c>
      <c r="E15" s="5">
        <v>120</v>
      </c>
      <c r="F15" s="5">
        <v>120</v>
      </c>
      <c r="G15" s="65"/>
      <c r="H15" s="5">
        <v>545</v>
      </c>
      <c r="I15" s="5">
        <v>545</v>
      </c>
      <c r="K15" s="45">
        <f t="shared" si="0"/>
        <v>4.541666666666667</v>
      </c>
      <c r="L15" s="47">
        <f t="shared" si="1"/>
        <v>4.0370370370370372</v>
      </c>
      <c r="M15" s="45">
        <f t="shared" si="2"/>
        <v>4.541666666666667</v>
      </c>
      <c r="N15" s="45">
        <f t="shared" si="3"/>
        <v>4.541666666666667</v>
      </c>
    </row>
    <row r="16" spans="1:14" x14ac:dyDescent="0.25">
      <c r="A16" s="2" t="s">
        <v>200</v>
      </c>
      <c r="B16" s="38">
        <v>192</v>
      </c>
      <c r="C16" s="13">
        <v>206</v>
      </c>
      <c r="D16" s="5">
        <v>192</v>
      </c>
      <c r="E16" s="5">
        <v>192</v>
      </c>
      <c r="F16" s="5">
        <v>192</v>
      </c>
      <c r="G16" s="65"/>
      <c r="H16" s="5">
        <v>880</v>
      </c>
      <c r="I16" s="5">
        <v>880</v>
      </c>
      <c r="K16" s="45">
        <f t="shared" si="0"/>
        <v>4.583333333333333</v>
      </c>
      <c r="L16" s="47">
        <f t="shared" si="1"/>
        <v>4.2718446601941746</v>
      </c>
      <c r="M16" s="45">
        <f t="shared" si="2"/>
        <v>4.583333333333333</v>
      </c>
      <c r="N16" s="45">
        <f t="shared" si="3"/>
        <v>4.583333333333333</v>
      </c>
    </row>
    <row r="17" spans="1:14" x14ac:dyDescent="0.25">
      <c r="A17" s="2" t="s">
        <v>201</v>
      </c>
      <c r="B17" s="38">
        <v>164</v>
      </c>
      <c r="C17" s="22">
        <v>118</v>
      </c>
      <c r="D17" s="5">
        <v>142</v>
      </c>
      <c r="E17" s="5">
        <v>142</v>
      </c>
      <c r="F17" s="5">
        <v>142</v>
      </c>
      <c r="G17" s="65"/>
      <c r="H17" s="19">
        <v>640</v>
      </c>
      <c r="I17" s="15">
        <v>650</v>
      </c>
      <c r="K17" s="45">
        <f t="shared" si="0"/>
        <v>4.507042253521127</v>
      </c>
      <c r="L17" s="52">
        <f t="shared" si="1"/>
        <v>5.5084745762711869</v>
      </c>
      <c r="M17" s="45">
        <f t="shared" si="2"/>
        <v>4.577464788732394</v>
      </c>
      <c r="N17" s="45">
        <f t="shared" si="3"/>
        <v>4.577464788732394</v>
      </c>
    </row>
    <row r="18" spans="1:14" x14ac:dyDescent="0.25">
      <c r="A18" s="2" t="s">
        <v>202</v>
      </c>
      <c r="B18" s="38">
        <v>262</v>
      </c>
      <c r="C18" s="22">
        <v>235</v>
      </c>
      <c r="D18" s="5">
        <v>177</v>
      </c>
      <c r="E18" s="5">
        <v>177</v>
      </c>
      <c r="F18" s="5">
        <v>177</v>
      </c>
      <c r="G18" s="65"/>
      <c r="H18" s="5">
        <v>810</v>
      </c>
      <c r="I18" s="5">
        <v>810</v>
      </c>
      <c r="K18" s="45">
        <f t="shared" si="0"/>
        <v>4.5762711864406782</v>
      </c>
      <c r="L18" s="47">
        <f t="shared" si="1"/>
        <v>3.4468085106382977</v>
      </c>
      <c r="M18" s="45">
        <f t="shared" si="2"/>
        <v>4.5762711864406782</v>
      </c>
      <c r="N18" s="45">
        <f t="shared" si="3"/>
        <v>4.5762711864406782</v>
      </c>
    </row>
    <row r="19" spans="1:14" x14ac:dyDescent="0.25">
      <c r="A19" s="4" t="s">
        <v>145</v>
      </c>
      <c r="B19" s="84">
        <f>SUM(B3:B18)</f>
        <v>5338</v>
      </c>
      <c r="C19" s="5">
        <f>SUM(C3:C18)</f>
        <v>4614</v>
      </c>
      <c r="D19" s="5">
        <f>SUM(D3:D18)</f>
        <v>4075</v>
      </c>
      <c r="E19" s="5">
        <f>SUM(E3:E18)</f>
        <v>4214</v>
      </c>
      <c r="F19" s="5">
        <f>SUM(F3:F18)</f>
        <v>4251</v>
      </c>
      <c r="H19" s="5">
        <f>SUM(H3:H18)</f>
        <v>18632</v>
      </c>
      <c r="I19" s="5">
        <f>SUM(I3:I18)</f>
        <v>18466</v>
      </c>
      <c r="K19" s="47">
        <f t="shared" si="0"/>
        <v>4.382968713243943</v>
      </c>
      <c r="L19" s="47">
        <f t="shared" si="1"/>
        <v>4.0021673168617253</v>
      </c>
      <c r="M19" s="47">
        <f t="shared" si="2"/>
        <v>4.5315337423312885</v>
      </c>
      <c r="N19" s="47">
        <f t="shared" si="3"/>
        <v>4.382059800664452</v>
      </c>
    </row>
    <row r="20" spans="1:14" x14ac:dyDescent="0.25">
      <c r="H20" s="70"/>
      <c r="J20" s="42" t="s">
        <v>274</v>
      </c>
      <c r="K20" s="10">
        <f>AVERAGE(K3:K18)</f>
        <v>4.4640694770080271</v>
      </c>
      <c r="L20" s="10">
        <f t="shared" ref="L20:N20" si="4">AVERAGE(L3:L18)</f>
        <v>4.1447762393419723</v>
      </c>
      <c r="M20" s="10">
        <f t="shared" si="4"/>
        <v>4.534932524757318</v>
      </c>
      <c r="N20" s="10">
        <f t="shared" si="4"/>
        <v>4.4085048626404255</v>
      </c>
    </row>
  </sheetData>
  <mergeCells count="3">
    <mergeCell ref="C1:F1"/>
    <mergeCell ref="H1:I1"/>
    <mergeCell ref="K1:N1"/>
  </mergeCells>
  <pageMargins left="0.7" right="0.7" top="0.75" bottom="0.75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5358C-754A-4358-ACF3-1F375FA23FFA}">
  <sheetPr>
    <pageSetUpPr fitToPage="1"/>
  </sheetPr>
  <dimension ref="A1:M93"/>
  <sheetViews>
    <sheetView topLeftCell="A34" zoomScaleNormal="100" workbookViewId="0">
      <selection activeCell="H12" sqref="H12"/>
    </sheetView>
  </sheetViews>
  <sheetFormatPr baseColWidth="10" defaultRowHeight="15" x14ac:dyDescent="0.25"/>
  <cols>
    <col min="1" max="1" width="23.85546875" customWidth="1"/>
    <col min="6" max="6" width="10.42578125" customWidth="1"/>
    <col min="9" max="9" width="9" customWidth="1"/>
  </cols>
  <sheetData>
    <row r="1" spans="1:13" x14ac:dyDescent="0.25">
      <c r="A1" s="26"/>
      <c r="B1" s="95" t="s">
        <v>0</v>
      </c>
      <c r="C1" s="95"/>
      <c r="D1" s="95"/>
      <c r="E1" s="95"/>
      <c r="F1" s="62"/>
      <c r="G1" s="95" t="s">
        <v>1</v>
      </c>
      <c r="H1" s="95"/>
      <c r="I1" s="25"/>
      <c r="J1" s="95" t="s">
        <v>2</v>
      </c>
      <c r="K1" s="95"/>
      <c r="L1" s="95"/>
      <c r="M1" s="95"/>
    </row>
    <row r="2" spans="1:13" x14ac:dyDescent="0.25">
      <c r="A2" s="2"/>
      <c r="B2" s="5" t="s">
        <v>252</v>
      </c>
      <c r="C2" s="5" t="s">
        <v>259</v>
      </c>
      <c r="D2" s="5" t="s">
        <v>208</v>
      </c>
      <c r="E2" s="5" t="s">
        <v>258</v>
      </c>
      <c r="F2" s="63"/>
      <c r="G2" s="5" t="s">
        <v>258</v>
      </c>
      <c r="H2" s="5" t="s">
        <v>253</v>
      </c>
      <c r="J2" s="27" t="s">
        <v>254</v>
      </c>
      <c r="K2" s="27" t="s">
        <v>255</v>
      </c>
      <c r="L2" s="27" t="s">
        <v>256</v>
      </c>
      <c r="M2" s="27" t="s">
        <v>257</v>
      </c>
    </row>
    <row r="3" spans="1:13" x14ac:dyDescent="0.25">
      <c r="A3" s="6" t="s">
        <v>55</v>
      </c>
      <c r="B3" s="13">
        <v>272</v>
      </c>
      <c r="C3" s="15">
        <v>251</v>
      </c>
      <c r="D3" s="13">
        <v>223</v>
      </c>
      <c r="E3" s="13">
        <v>272</v>
      </c>
      <c r="F3" s="66"/>
      <c r="G3" s="5">
        <v>1120</v>
      </c>
      <c r="H3" s="15">
        <v>1120</v>
      </c>
      <c r="J3" s="47">
        <f>G3/E3</f>
        <v>4.117647058823529</v>
      </c>
      <c r="K3" s="47">
        <f t="shared" ref="K3:K34" si="0">H3/B3</f>
        <v>4.117647058823529</v>
      </c>
      <c r="L3" s="45">
        <f t="shared" ref="L3:L34" si="1">H3/C3</f>
        <v>4.4621513944223103</v>
      </c>
      <c r="M3" s="45">
        <f t="shared" ref="M3:M34" si="2">H3/D3</f>
        <v>5.0224215246636774</v>
      </c>
    </row>
    <row r="4" spans="1:13" x14ac:dyDescent="0.25">
      <c r="A4" s="6" t="s">
        <v>56</v>
      </c>
      <c r="B4" s="5">
        <v>212</v>
      </c>
      <c r="C4" s="5">
        <v>212</v>
      </c>
      <c r="D4" s="5">
        <v>212</v>
      </c>
      <c r="E4" s="5">
        <v>212</v>
      </c>
      <c r="F4" s="66"/>
      <c r="G4" s="13">
        <v>950</v>
      </c>
      <c r="H4" s="15">
        <v>954</v>
      </c>
      <c r="J4" s="45">
        <f t="shared" ref="J4:J67" si="3">G4/E4</f>
        <v>4.4811320754716979</v>
      </c>
      <c r="K4" s="45">
        <f t="shared" si="0"/>
        <v>4.5</v>
      </c>
      <c r="L4" s="45">
        <f t="shared" si="1"/>
        <v>4.5</v>
      </c>
      <c r="M4" s="45">
        <f t="shared" si="2"/>
        <v>4.5</v>
      </c>
    </row>
    <row r="5" spans="1:13" x14ac:dyDescent="0.25">
      <c r="A5" s="6" t="s">
        <v>57</v>
      </c>
      <c r="B5" s="5">
        <v>262</v>
      </c>
      <c r="C5" s="15">
        <v>228</v>
      </c>
      <c r="D5" s="13">
        <v>218</v>
      </c>
      <c r="E5" s="5">
        <v>228</v>
      </c>
      <c r="F5" s="66"/>
      <c r="G5" s="5">
        <v>1026</v>
      </c>
      <c r="H5" s="15">
        <v>1026</v>
      </c>
      <c r="J5" s="45">
        <f t="shared" si="3"/>
        <v>4.5</v>
      </c>
      <c r="K5" s="47">
        <f t="shared" si="0"/>
        <v>3.9160305343511452</v>
      </c>
      <c r="L5" s="45">
        <f t="shared" si="1"/>
        <v>4.5</v>
      </c>
      <c r="M5" s="45">
        <f t="shared" si="2"/>
        <v>4.7064220183486238</v>
      </c>
    </row>
    <row r="6" spans="1:13" x14ac:dyDescent="0.25">
      <c r="A6" s="6" t="s">
        <v>58</v>
      </c>
      <c r="B6" s="13">
        <v>391</v>
      </c>
      <c r="C6" s="5">
        <v>473</v>
      </c>
      <c r="D6" s="5">
        <v>473</v>
      </c>
      <c r="E6" s="5">
        <v>473</v>
      </c>
      <c r="F6" s="66"/>
      <c r="G6" s="5">
        <v>2132</v>
      </c>
      <c r="H6" s="15">
        <v>2132</v>
      </c>
      <c r="J6" s="45">
        <f t="shared" si="3"/>
        <v>4.5073995771670194</v>
      </c>
      <c r="K6" s="47">
        <f t="shared" si="0"/>
        <v>5.452685421994885</v>
      </c>
      <c r="L6" s="45">
        <f t="shared" si="1"/>
        <v>4.5073995771670194</v>
      </c>
      <c r="M6" s="45">
        <f t="shared" si="2"/>
        <v>4.5073995771670194</v>
      </c>
    </row>
    <row r="7" spans="1:13" x14ac:dyDescent="0.25">
      <c r="A7" s="6" t="s">
        <v>59</v>
      </c>
      <c r="B7" s="13">
        <v>511</v>
      </c>
      <c r="C7" s="15">
        <v>610</v>
      </c>
      <c r="D7" s="15">
        <v>610</v>
      </c>
      <c r="E7" s="13">
        <v>511</v>
      </c>
      <c r="F7" s="66"/>
      <c r="G7" s="5">
        <v>2748</v>
      </c>
      <c r="H7" s="15">
        <v>2748</v>
      </c>
      <c r="J7" s="47">
        <f t="shared" si="3"/>
        <v>5.3776908023483365</v>
      </c>
      <c r="K7" s="47">
        <f t="shared" si="0"/>
        <v>5.3776908023483365</v>
      </c>
      <c r="L7" s="45">
        <f t="shared" si="1"/>
        <v>4.5049180327868852</v>
      </c>
      <c r="M7" s="45">
        <f t="shared" si="2"/>
        <v>4.5049180327868852</v>
      </c>
    </row>
    <row r="8" spans="1:13" x14ac:dyDescent="0.25">
      <c r="A8" s="6" t="s">
        <v>263</v>
      </c>
      <c r="B8" s="13">
        <v>324</v>
      </c>
      <c r="C8" s="5">
        <v>296</v>
      </c>
      <c r="D8" s="5">
        <v>296</v>
      </c>
      <c r="E8" s="5">
        <v>296</v>
      </c>
      <c r="F8" s="66"/>
      <c r="G8" s="5">
        <v>1340</v>
      </c>
      <c r="H8" s="15">
        <v>1340</v>
      </c>
      <c r="J8" s="45">
        <f t="shared" si="3"/>
        <v>4.5270270270270272</v>
      </c>
      <c r="K8" s="47">
        <f t="shared" si="0"/>
        <v>4.1358024691358022</v>
      </c>
      <c r="L8" s="45">
        <f t="shared" si="1"/>
        <v>4.5270270270270272</v>
      </c>
      <c r="M8" s="45">
        <f t="shared" si="2"/>
        <v>4.5270270270270272</v>
      </c>
    </row>
    <row r="9" spans="1:13" x14ac:dyDescent="0.25">
      <c r="A9" s="6" t="s">
        <v>60</v>
      </c>
      <c r="B9" s="13">
        <v>1082</v>
      </c>
      <c r="C9" s="5">
        <v>1033</v>
      </c>
      <c r="D9" s="5">
        <v>1033</v>
      </c>
      <c r="E9" s="5">
        <v>1033</v>
      </c>
      <c r="F9" s="66"/>
      <c r="G9" s="5">
        <v>3647</v>
      </c>
      <c r="H9" s="15">
        <v>3647</v>
      </c>
      <c r="J9" s="47">
        <f t="shared" si="3"/>
        <v>3.5304937076476284</v>
      </c>
      <c r="K9" s="47">
        <f t="shared" si="0"/>
        <v>3.3706099815157118</v>
      </c>
      <c r="L9" s="47">
        <f t="shared" si="1"/>
        <v>3.5304937076476284</v>
      </c>
      <c r="M9" s="47">
        <f t="shared" si="2"/>
        <v>3.5304937076476284</v>
      </c>
    </row>
    <row r="10" spans="1:13" x14ac:dyDescent="0.25">
      <c r="A10" s="6" t="s">
        <v>61</v>
      </c>
      <c r="B10" s="13">
        <v>400</v>
      </c>
      <c r="C10" s="5">
        <v>600</v>
      </c>
      <c r="D10" s="5">
        <v>600</v>
      </c>
      <c r="E10" s="5">
        <v>600</v>
      </c>
      <c r="F10" s="66"/>
      <c r="G10" s="5">
        <v>2706</v>
      </c>
      <c r="H10" s="15">
        <v>2706</v>
      </c>
      <c r="J10" s="45">
        <f t="shared" si="3"/>
        <v>4.51</v>
      </c>
      <c r="K10" s="47">
        <f t="shared" si="0"/>
        <v>6.7649999999999997</v>
      </c>
      <c r="L10" s="45">
        <f t="shared" si="1"/>
        <v>4.51</v>
      </c>
      <c r="M10" s="45">
        <f t="shared" si="2"/>
        <v>4.51</v>
      </c>
    </row>
    <row r="11" spans="1:13" x14ac:dyDescent="0.25">
      <c r="A11" s="6" t="s">
        <v>62</v>
      </c>
      <c r="B11" s="13">
        <v>1814</v>
      </c>
      <c r="C11" s="13">
        <v>578</v>
      </c>
      <c r="D11" s="15">
        <v>578</v>
      </c>
      <c r="E11" s="56">
        <v>1814</v>
      </c>
      <c r="F11" s="66"/>
      <c r="G11" s="13">
        <v>3860</v>
      </c>
      <c r="H11" s="15">
        <v>2620</v>
      </c>
      <c r="J11" s="47">
        <f t="shared" si="3"/>
        <v>2.1278941565600884</v>
      </c>
      <c r="K11" s="47">
        <f t="shared" si="0"/>
        <v>1.4443219404630649</v>
      </c>
      <c r="L11" s="45">
        <f t="shared" si="1"/>
        <v>4.5328719723183388</v>
      </c>
      <c r="M11" s="45">
        <f t="shared" si="2"/>
        <v>4.5328719723183388</v>
      </c>
    </row>
    <row r="12" spans="1:13" x14ac:dyDescent="0.25">
      <c r="A12" s="2" t="s">
        <v>63</v>
      </c>
      <c r="B12" s="22">
        <v>112</v>
      </c>
      <c r="C12" s="13">
        <v>121</v>
      </c>
      <c r="D12" s="15">
        <v>121</v>
      </c>
      <c r="E12" s="56">
        <v>280</v>
      </c>
      <c r="F12" s="66"/>
      <c r="G12" s="13">
        <v>775</v>
      </c>
      <c r="H12" s="15">
        <v>550</v>
      </c>
      <c r="J12" s="47">
        <f t="shared" si="3"/>
        <v>2.7678571428571428</v>
      </c>
      <c r="K12" s="47">
        <f t="shared" si="0"/>
        <v>4.9107142857142856</v>
      </c>
      <c r="L12" s="45">
        <f t="shared" si="1"/>
        <v>4.5454545454545459</v>
      </c>
      <c r="M12" s="45">
        <f t="shared" si="2"/>
        <v>4.5454545454545459</v>
      </c>
    </row>
    <row r="13" spans="1:13" x14ac:dyDescent="0.25">
      <c r="A13" s="2" t="s">
        <v>64</v>
      </c>
      <c r="B13" s="13">
        <v>100</v>
      </c>
      <c r="C13" s="5">
        <v>207</v>
      </c>
      <c r="D13" s="5">
        <v>207</v>
      </c>
      <c r="E13" s="5">
        <v>207</v>
      </c>
      <c r="F13" s="66"/>
      <c r="G13" s="5">
        <v>934</v>
      </c>
      <c r="H13" s="15">
        <v>934</v>
      </c>
      <c r="J13" s="45">
        <f t="shared" si="3"/>
        <v>4.5120772946859899</v>
      </c>
      <c r="K13" s="47">
        <f t="shared" si="0"/>
        <v>9.34</v>
      </c>
      <c r="L13" s="45">
        <f t="shared" si="1"/>
        <v>4.5120772946859899</v>
      </c>
      <c r="M13" s="45">
        <f t="shared" si="2"/>
        <v>4.5120772946859899</v>
      </c>
    </row>
    <row r="14" spans="1:13" x14ac:dyDescent="0.25">
      <c r="A14" s="2" t="s">
        <v>65</v>
      </c>
      <c r="B14" s="13">
        <v>155</v>
      </c>
      <c r="C14" s="5">
        <v>280</v>
      </c>
      <c r="D14" s="5">
        <v>280</v>
      </c>
      <c r="E14" s="5">
        <v>280</v>
      </c>
      <c r="F14" s="66"/>
      <c r="G14" s="5">
        <v>1258</v>
      </c>
      <c r="H14" s="15">
        <v>1258</v>
      </c>
      <c r="J14" s="45">
        <f t="shared" si="3"/>
        <v>4.4928571428571429</v>
      </c>
      <c r="K14" s="47">
        <f t="shared" si="0"/>
        <v>8.1161290322580637</v>
      </c>
      <c r="L14" s="45">
        <f t="shared" si="1"/>
        <v>4.4928571428571429</v>
      </c>
      <c r="M14" s="45">
        <f t="shared" si="2"/>
        <v>4.4928571428571429</v>
      </c>
    </row>
    <row r="15" spans="1:13" x14ac:dyDescent="0.25">
      <c r="A15" s="2" t="s">
        <v>66</v>
      </c>
      <c r="B15" s="32">
        <v>110</v>
      </c>
      <c r="C15" s="13">
        <v>112</v>
      </c>
      <c r="D15" s="15">
        <v>112</v>
      </c>
      <c r="E15" s="56">
        <v>212</v>
      </c>
      <c r="F15" s="66"/>
      <c r="G15" s="13">
        <v>679</v>
      </c>
      <c r="H15" s="15">
        <v>500</v>
      </c>
      <c r="J15" s="47">
        <f t="shared" si="3"/>
        <v>3.2028301886792452</v>
      </c>
      <c r="K15" s="45">
        <f t="shared" si="0"/>
        <v>4.5454545454545459</v>
      </c>
      <c r="L15" s="45">
        <f t="shared" si="1"/>
        <v>4.4642857142857144</v>
      </c>
      <c r="M15" s="45">
        <f t="shared" si="2"/>
        <v>4.4642857142857144</v>
      </c>
    </row>
    <row r="16" spans="1:13" x14ac:dyDescent="0.25">
      <c r="A16" s="2" t="s">
        <v>67</v>
      </c>
      <c r="B16" s="32">
        <v>59</v>
      </c>
      <c r="C16" s="13">
        <v>58</v>
      </c>
      <c r="D16" s="15">
        <v>58</v>
      </c>
      <c r="E16" s="32">
        <v>60</v>
      </c>
      <c r="F16" s="66"/>
      <c r="G16" s="5">
        <v>214</v>
      </c>
      <c r="H16" s="15">
        <v>214</v>
      </c>
      <c r="J16" s="47">
        <f t="shared" si="3"/>
        <v>3.5666666666666669</v>
      </c>
      <c r="K16" s="47">
        <f t="shared" si="0"/>
        <v>3.6271186440677967</v>
      </c>
      <c r="L16" s="47">
        <f t="shared" si="1"/>
        <v>3.6896551724137931</v>
      </c>
      <c r="M16" s="47">
        <f t="shared" si="2"/>
        <v>3.6896551724137931</v>
      </c>
    </row>
    <row r="17" spans="1:13" x14ac:dyDescent="0.25">
      <c r="A17" s="2" t="s">
        <v>68</v>
      </c>
      <c r="B17" s="13">
        <v>257</v>
      </c>
      <c r="C17" s="5">
        <v>272</v>
      </c>
      <c r="D17" s="5">
        <v>272</v>
      </c>
      <c r="E17" s="5">
        <v>272</v>
      </c>
      <c r="F17" s="66"/>
      <c r="G17" s="5">
        <v>1209</v>
      </c>
      <c r="H17" s="15">
        <v>1209</v>
      </c>
      <c r="J17" s="45">
        <f t="shared" si="3"/>
        <v>4.444852941176471</v>
      </c>
      <c r="K17" s="47">
        <f t="shared" si="0"/>
        <v>4.7042801556420235</v>
      </c>
      <c r="L17" s="45">
        <f t="shared" si="1"/>
        <v>4.444852941176471</v>
      </c>
      <c r="M17" s="45">
        <f t="shared" si="2"/>
        <v>4.444852941176471</v>
      </c>
    </row>
    <row r="18" spans="1:13" x14ac:dyDescent="0.25">
      <c r="A18" s="2" t="s">
        <v>69</v>
      </c>
      <c r="B18" s="32">
        <v>110</v>
      </c>
      <c r="C18" s="5">
        <v>104</v>
      </c>
      <c r="D18" s="5">
        <v>104</v>
      </c>
      <c r="E18" s="5">
        <v>104</v>
      </c>
      <c r="F18" s="66"/>
      <c r="G18" s="5">
        <v>468</v>
      </c>
      <c r="H18" s="15">
        <v>468</v>
      </c>
      <c r="J18" s="45">
        <f t="shared" si="3"/>
        <v>4.5</v>
      </c>
      <c r="K18" s="47">
        <f t="shared" si="0"/>
        <v>4.2545454545454549</v>
      </c>
      <c r="L18" s="45">
        <f t="shared" si="1"/>
        <v>4.5</v>
      </c>
      <c r="M18" s="45">
        <f t="shared" si="2"/>
        <v>4.5</v>
      </c>
    </row>
    <row r="19" spans="1:13" x14ac:dyDescent="0.25">
      <c r="A19" s="2" t="s">
        <v>70</v>
      </c>
      <c r="B19" s="19">
        <v>180</v>
      </c>
      <c r="C19" s="5">
        <v>172</v>
      </c>
      <c r="D19" s="5">
        <v>172</v>
      </c>
      <c r="E19" s="5">
        <v>172</v>
      </c>
      <c r="F19" s="66"/>
      <c r="G19" s="13">
        <v>816</v>
      </c>
      <c r="H19" s="15">
        <v>246</v>
      </c>
      <c r="J19" s="47">
        <f t="shared" si="3"/>
        <v>4.7441860465116283</v>
      </c>
      <c r="K19" s="47">
        <f t="shared" si="0"/>
        <v>1.3666666666666667</v>
      </c>
      <c r="L19" s="47">
        <f t="shared" si="1"/>
        <v>1.430232558139535</v>
      </c>
      <c r="M19" s="47">
        <f t="shared" si="2"/>
        <v>1.430232558139535</v>
      </c>
    </row>
    <row r="20" spans="1:13" x14ac:dyDescent="0.25">
      <c r="A20" s="2" t="s">
        <v>71</v>
      </c>
      <c r="B20" s="19">
        <v>117</v>
      </c>
      <c r="C20" s="5">
        <v>125</v>
      </c>
      <c r="D20" s="5">
        <v>125</v>
      </c>
      <c r="E20" s="5">
        <v>125</v>
      </c>
      <c r="F20" s="66"/>
      <c r="G20" s="5">
        <v>511</v>
      </c>
      <c r="H20" s="15">
        <v>511</v>
      </c>
      <c r="J20" s="47">
        <f t="shared" si="3"/>
        <v>4.0880000000000001</v>
      </c>
      <c r="K20" s="45">
        <f t="shared" si="0"/>
        <v>4.3675213675213671</v>
      </c>
      <c r="L20" s="47">
        <f t="shared" si="1"/>
        <v>4.0880000000000001</v>
      </c>
      <c r="M20" s="47">
        <f t="shared" si="2"/>
        <v>4.0880000000000001</v>
      </c>
    </row>
    <row r="21" spans="1:13" x14ac:dyDescent="0.25">
      <c r="A21" s="2" t="s">
        <v>72</v>
      </c>
      <c r="B21" s="19">
        <v>122</v>
      </c>
      <c r="C21" s="5">
        <v>109</v>
      </c>
      <c r="D21" s="5">
        <v>109</v>
      </c>
      <c r="E21" s="5">
        <v>109</v>
      </c>
      <c r="F21" s="66"/>
      <c r="G21" s="13">
        <v>470</v>
      </c>
      <c r="H21" s="15">
        <v>360</v>
      </c>
      <c r="J21" s="47">
        <f t="shared" si="3"/>
        <v>4.3119266055045875</v>
      </c>
      <c r="K21" s="47">
        <f t="shared" si="0"/>
        <v>2.9508196721311477</v>
      </c>
      <c r="L21" s="47">
        <f t="shared" si="1"/>
        <v>3.3027522935779818</v>
      </c>
      <c r="M21" s="47">
        <f t="shared" si="2"/>
        <v>3.3027522935779818</v>
      </c>
    </row>
    <row r="22" spans="1:13" x14ac:dyDescent="0.25">
      <c r="A22" s="2" t="s">
        <v>73</v>
      </c>
      <c r="B22" s="19">
        <v>227</v>
      </c>
      <c r="C22" s="15">
        <v>223</v>
      </c>
      <c r="D22" s="15">
        <v>223</v>
      </c>
      <c r="E22" s="19">
        <v>218</v>
      </c>
      <c r="F22" s="66"/>
      <c r="G22" s="5">
        <v>1022</v>
      </c>
      <c r="H22" s="15">
        <v>1022</v>
      </c>
      <c r="J22" s="47">
        <f t="shared" si="3"/>
        <v>4.6880733944954125</v>
      </c>
      <c r="K22" s="45">
        <f t="shared" si="0"/>
        <v>4.5022026431718061</v>
      </c>
      <c r="L22" s="45">
        <f t="shared" si="1"/>
        <v>4.5829596412556057</v>
      </c>
      <c r="M22" s="45">
        <f t="shared" si="2"/>
        <v>4.5829596412556057</v>
      </c>
    </row>
    <row r="23" spans="1:13" x14ac:dyDescent="0.25">
      <c r="A23" s="2" t="s">
        <v>74</v>
      </c>
      <c r="B23" s="19">
        <v>234</v>
      </c>
      <c r="C23" s="5">
        <v>225</v>
      </c>
      <c r="D23" s="5">
        <v>225</v>
      </c>
      <c r="E23" s="5">
        <v>225</v>
      </c>
      <c r="F23" s="66"/>
      <c r="G23" s="5">
        <v>996</v>
      </c>
      <c r="H23" s="15">
        <v>996</v>
      </c>
      <c r="J23" s="45">
        <f t="shared" si="3"/>
        <v>4.4266666666666667</v>
      </c>
      <c r="K23" s="47">
        <f t="shared" si="0"/>
        <v>4.2564102564102564</v>
      </c>
      <c r="L23" s="45">
        <f t="shared" si="1"/>
        <v>4.4266666666666667</v>
      </c>
      <c r="M23" s="45">
        <f t="shared" si="2"/>
        <v>4.4266666666666667</v>
      </c>
    </row>
    <row r="24" spans="1:13" x14ac:dyDescent="0.25">
      <c r="A24" s="2" t="s">
        <v>75</v>
      </c>
      <c r="B24" s="19">
        <v>184</v>
      </c>
      <c r="C24" s="5">
        <v>190</v>
      </c>
      <c r="D24" s="5">
        <v>190</v>
      </c>
      <c r="E24" s="5">
        <v>190</v>
      </c>
      <c r="F24" s="66"/>
      <c r="G24" s="5">
        <v>854</v>
      </c>
      <c r="H24" s="15">
        <v>854</v>
      </c>
      <c r="J24" s="45">
        <f t="shared" si="3"/>
        <v>4.4947368421052634</v>
      </c>
      <c r="K24" s="47">
        <f t="shared" si="0"/>
        <v>4.6413043478260869</v>
      </c>
      <c r="L24" s="45">
        <f t="shared" si="1"/>
        <v>4.4947368421052634</v>
      </c>
      <c r="M24" s="45">
        <f t="shared" si="2"/>
        <v>4.4947368421052634</v>
      </c>
    </row>
    <row r="25" spans="1:13" x14ac:dyDescent="0.25">
      <c r="A25" s="2" t="s">
        <v>76</v>
      </c>
      <c r="B25" s="13">
        <v>108</v>
      </c>
      <c r="C25" s="15">
        <v>142</v>
      </c>
      <c r="D25" s="56">
        <v>342</v>
      </c>
      <c r="E25" s="5">
        <v>142</v>
      </c>
      <c r="F25" s="66"/>
      <c r="G25" s="5">
        <v>639</v>
      </c>
      <c r="H25" s="15">
        <v>639</v>
      </c>
      <c r="J25" s="45">
        <f t="shared" si="3"/>
        <v>4.5</v>
      </c>
      <c r="K25" s="47">
        <f t="shared" si="0"/>
        <v>5.916666666666667</v>
      </c>
      <c r="L25" s="45">
        <f t="shared" si="1"/>
        <v>4.5</v>
      </c>
      <c r="M25" s="47">
        <f t="shared" si="2"/>
        <v>1.868421052631579</v>
      </c>
    </row>
    <row r="26" spans="1:13" x14ac:dyDescent="0.25">
      <c r="A26" s="2" t="s">
        <v>264</v>
      </c>
      <c r="B26" s="22">
        <v>160</v>
      </c>
      <c r="C26" s="20">
        <v>176</v>
      </c>
      <c r="D26" s="5">
        <v>176</v>
      </c>
      <c r="E26" s="5">
        <v>176</v>
      </c>
      <c r="F26" s="66"/>
      <c r="G26" s="5">
        <v>792</v>
      </c>
      <c r="H26" s="15">
        <v>792</v>
      </c>
      <c r="J26" s="45">
        <f t="shared" si="3"/>
        <v>4.5</v>
      </c>
      <c r="K26" s="47">
        <f t="shared" si="0"/>
        <v>4.95</v>
      </c>
      <c r="L26" s="45">
        <f t="shared" si="1"/>
        <v>4.5</v>
      </c>
      <c r="M26" s="45">
        <f t="shared" si="2"/>
        <v>4.5</v>
      </c>
    </row>
    <row r="27" spans="1:13" x14ac:dyDescent="0.25">
      <c r="A27" s="2" t="s">
        <v>77</v>
      </c>
      <c r="B27" s="13">
        <v>239</v>
      </c>
      <c r="C27" s="5">
        <v>275</v>
      </c>
      <c r="D27" s="5">
        <v>275</v>
      </c>
      <c r="E27" s="5">
        <v>275</v>
      </c>
      <c r="F27" s="66"/>
      <c r="G27" s="5">
        <v>1236</v>
      </c>
      <c r="H27" s="15">
        <v>1236</v>
      </c>
      <c r="J27" s="45">
        <f t="shared" si="3"/>
        <v>4.4945454545454542</v>
      </c>
      <c r="K27" s="47">
        <f t="shared" si="0"/>
        <v>5.1715481171548117</v>
      </c>
      <c r="L27" s="45">
        <f t="shared" si="1"/>
        <v>4.4945454545454542</v>
      </c>
      <c r="M27" s="45">
        <f t="shared" si="2"/>
        <v>4.4945454545454542</v>
      </c>
    </row>
    <row r="28" spans="1:13" x14ac:dyDescent="0.25">
      <c r="A28" s="2" t="s">
        <v>79</v>
      </c>
      <c r="B28" s="22">
        <v>43</v>
      </c>
      <c r="C28" s="13">
        <v>131</v>
      </c>
      <c r="D28" s="15">
        <v>131</v>
      </c>
      <c r="E28" s="32">
        <v>132</v>
      </c>
      <c r="F28" s="66"/>
      <c r="G28" s="5">
        <v>588</v>
      </c>
      <c r="H28" s="15">
        <v>588</v>
      </c>
      <c r="J28" s="45">
        <f t="shared" si="3"/>
        <v>4.4545454545454541</v>
      </c>
      <c r="K28" s="47">
        <f t="shared" si="0"/>
        <v>13.674418604651162</v>
      </c>
      <c r="L28" s="45">
        <f t="shared" si="1"/>
        <v>4.4885496183206106</v>
      </c>
      <c r="M28" s="45">
        <f t="shared" si="2"/>
        <v>4.4885496183206106</v>
      </c>
    </row>
    <row r="29" spans="1:13" x14ac:dyDescent="0.25">
      <c r="A29" s="2" t="s">
        <v>80</v>
      </c>
      <c r="B29" s="13">
        <v>430</v>
      </c>
      <c r="C29" s="5">
        <v>407</v>
      </c>
      <c r="D29" s="5">
        <v>407</v>
      </c>
      <c r="E29" s="5">
        <v>407</v>
      </c>
      <c r="F29" s="66"/>
      <c r="G29" s="5">
        <v>1830</v>
      </c>
      <c r="H29" s="15">
        <v>1830</v>
      </c>
      <c r="J29" s="45">
        <f t="shared" si="3"/>
        <v>4.4963144963144961</v>
      </c>
      <c r="K29" s="47">
        <f t="shared" si="0"/>
        <v>4.2558139534883717</v>
      </c>
      <c r="L29" s="45">
        <f t="shared" si="1"/>
        <v>4.4963144963144961</v>
      </c>
      <c r="M29" s="45">
        <f t="shared" si="2"/>
        <v>4.4963144963144961</v>
      </c>
    </row>
    <row r="30" spans="1:13" x14ac:dyDescent="0.25">
      <c r="A30" s="2" t="s">
        <v>81</v>
      </c>
      <c r="B30" s="13">
        <v>283</v>
      </c>
      <c r="C30" s="5">
        <v>250</v>
      </c>
      <c r="D30" s="5">
        <v>250</v>
      </c>
      <c r="E30" s="5">
        <v>250</v>
      </c>
      <c r="F30" s="66"/>
      <c r="G30" s="5">
        <v>1125</v>
      </c>
      <c r="H30" s="15">
        <v>1125</v>
      </c>
      <c r="J30" s="45">
        <f t="shared" si="3"/>
        <v>4.5</v>
      </c>
      <c r="K30" s="47">
        <f t="shared" si="0"/>
        <v>3.9752650176678443</v>
      </c>
      <c r="L30" s="45">
        <f t="shared" si="1"/>
        <v>4.5</v>
      </c>
      <c r="M30" s="45">
        <f t="shared" si="2"/>
        <v>4.5</v>
      </c>
    </row>
    <row r="31" spans="1:13" x14ac:dyDescent="0.25">
      <c r="A31" s="2" t="s">
        <v>82</v>
      </c>
      <c r="B31" s="13">
        <v>140</v>
      </c>
      <c r="C31" s="5">
        <v>128</v>
      </c>
      <c r="D31" s="5">
        <v>128</v>
      </c>
      <c r="E31" s="5">
        <v>128</v>
      </c>
      <c r="F31" s="66"/>
      <c r="G31" s="5">
        <v>576</v>
      </c>
      <c r="H31" s="15">
        <v>576</v>
      </c>
      <c r="J31" s="45">
        <f t="shared" si="3"/>
        <v>4.5</v>
      </c>
      <c r="K31" s="47">
        <f t="shared" si="0"/>
        <v>4.1142857142857139</v>
      </c>
      <c r="L31" s="45">
        <f t="shared" si="1"/>
        <v>4.5</v>
      </c>
      <c r="M31" s="45">
        <f t="shared" si="2"/>
        <v>4.5</v>
      </c>
    </row>
    <row r="32" spans="1:13" x14ac:dyDescent="0.25">
      <c r="A32" s="2" t="s">
        <v>83</v>
      </c>
      <c r="B32" s="13">
        <v>130</v>
      </c>
      <c r="C32" s="5">
        <v>162</v>
      </c>
      <c r="D32" s="5">
        <v>162</v>
      </c>
      <c r="E32" s="5">
        <v>162</v>
      </c>
      <c r="F32" s="66"/>
      <c r="G32" s="13">
        <v>879</v>
      </c>
      <c r="H32" s="15">
        <v>779</v>
      </c>
      <c r="J32" s="47">
        <f t="shared" si="3"/>
        <v>5.4259259259259256</v>
      </c>
      <c r="K32" s="47">
        <f t="shared" si="0"/>
        <v>5.9923076923076923</v>
      </c>
      <c r="L32" s="47">
        <f t="shared" si="1"/>
        <v>4.8086419753086416</v>
      </c>
      <c r="M32" s="47">
        <f t="shared" si="2"/>
        <v>4.8086419753086416</v>
      </c>
    </row>
    <row r="33" spans="1:13" x14ac:dyDescent="0.25">
      <c r="A33" s="2" t="s">
        <v>84</v>
      </c>
      <c r="B33" s="13">
        <v>194</v>
      </c>
      <c r="C33" s="5">
        <v>130</v>
      </c>
      <c r="D33" s="5">
        <v>130</v>
      </c>
      <c r="E33" s="5">
        <v>130</v>
      </c>
      <c r="F33" s="66"/>
      <c r="G33" s="5">
        <v>584</v>
      </c>
      <c r="H33" s="15">
        <v>584</v>
      </c>
      <c r="J33" s="45">
        <f t="shared" si="3"/>
        <v>4.4923076923076923</v>
      </c>
      <c r="K33" s="47">
        <f t="shared" si="0"/>
        <v>3.0103092783505154</v>
      </c>
      <c r="L33" s="45">
        <f t="shared" si="1"/>
        <v>4.4923076923076923</v>
      </c>
      <c r="M33" s="45">
        <f t="shared" si="2"/>
        <v>4.4923076923076923</v>
      </c>
    </row>
    <row r="34" spans="1:13" x14ac:dyDescent="0.25">
      <c r="A34" s="2" t="s">
        <v>85</v>
      </c>
      <c r="B34" s="13">
        <v>183</v>
      </c>
      <c r="C34" s="5">
        <v>217</v>
      </c>
      <c r="D34" s="5">
        <v>217</v>
      </c>
      <c r="E34" s="5">
        <v>217</v>
      </c>
      <c r="F34" s="66"/>
      <c r="G34" s="5">
        <v>975</v>
      </c>
      <c r="H34" s="15">
        <v>975</v>
      </c>
      <c r="J34" s="45">
        <f t="shared" si="3"/>
        <v>4.4930875576036868</v>
      </c>
      <c r="K34" s="47">
        <f t="shared" si="0"/>
        <v>5.3278688524590168</v>
      </c>
      <c r="L34" s="45">
        <f t="shared" si="1"/>
        <v>4.4930875576036868</v>
      </c>
      <c r="M34" s="45">
        <f t="shared" si="2"/>
        <v>4.4930875576036868</v>
      </c>
    </row>
    <row r="35" spans="1:13" x14ac:dyDescent="0.25">
      <c r="A35" s="2" t="s">
        <v>246</v>
      </c>
      <c r="B35" s="13">
        <v>223</v>
      </c>
      <c r="C35" s="20">
        <v>200</v>
      </c>
      <c r="D35" s="54">
        <v>200</v>
      </c>
      <c r="E35" s="13">
        <v>223</v>
      </c>
      <c r="F35" s="66"/>
      <c r="G35" s="5">
        <v>696</v>
      </c>
      <c r="H35" s="68">
        <v>900</v>
      </c>
      <c r="J35" s="47">
        <f t="shared" si="3"/>
        <v>3.1210762331838566</v>
      </c>
      <c r="K35" s="47">
        <f t="shared" ref="K35:K66" si="4">H35/B35</f>
        <v>4.0358744394618835</v>
      </c>
      <c r="L35" s="45">
        <f t="shared" ref="L35:L66" si="5">H35/C35</f>
        <v>4.5</v>
      </c>
      <c r="M35" s="47">
        <f t="shared" ref="M35:M66" si="6">H35/D35</f>
        <v>4.5</v>
      </c>
    </row>
    <row r="36" spans="1:13" x14ac:dyDescent="0.25">
      <c r="A36" s="2" t="s">
        <v>89</v>
      </c>
      <c r="B36" s="13">
        <v>121</v>
      </c>
      <c r="C36" s="5">
        <v>135</v>
      </c>
      <c r="D36" s="5">
        <v>135</v>
      </c>
      <c r="E36" s="5">
        <v>135</v>
      </c>
      <c r="F36" s="66"/>
      <c r="G36" s="13">
        <v>630</v>
      </c>
      <c r="H36" s="31">
        <v>631</v>
      </c>
      <c r="J36" s="47">
        <f t="shared" si="3"/>
        <v>4.666666666666667</v>
      </c>
      <c r="K36" s="47">
        <f t="shared" si="4"/>
        <v>5.214876033057851</v>
      </c>
      <c r="L36" s="47">
        <f t="shared" si="5"/>
        <v>4.674074074074074</v>
      </c>
      <c r="M36" s="47">
        <f t="shared" si="6"/>
        <v>4.674074074074074</v>
      </c>
    </row>
    <row r="37" spans="1:13" x14ac:dyDescent="0.25">
      <c r="A37" s="2" t="s">
        <v>90</v>
      </c>
      <c r="B37" s="32">
        <v>200</v>
      </c>
      <c r="C37" s="5">
        <v>199</v>
      </c>
      <c r="D37" s="5">
        <v>199</v>
      </c>
      <c r="E37" s="5">
        <v>199</v>
      </c>
      <c r="F37" s="66"/>
      <c r="G37" s="5">
        <v>896</v>
      </c>
      <c r="H37" s="15">
        <v>896</v>
      </c>
      <c r="J37" s="45">
        <f t="shared" si="3"/>
        <v>4.5025125628140703</v>
      </c>
      <c r="K37" s="45">
        <f t="shared" si="4"/>
        <v>4.4800000000000004</v>
      </c>
      <c r="L37" s="45">
        <f t="shared" si="5"/>
        <v>4.5025125628140703</v>
      </c>
      <c r="M37" s="45">
        <f t="shared" si="6"/>
        <v>4.5025125628140703</v>
      </c>
    </row>
    <row r="38" spans="1:13" x14ac:dyDescent="0.25">
      <c r="A38" s="2" t="s">
        <v>91</v>
      </c>
      <c r="B38" s="19">
        <v>230</v>
      </c>
      <c r="C38" s="15">
        <v>224</v>
      </c>
      <c r="D38" s="15">
        <v>224</v>
      </c>
      <c r="E38" s="32">
        <v>229</v>
      </c>
      <c r="F38" s="66"/>
      <c r="G38" s="5">
        <v>990</v>
      </c>
      <c r="H38" s="15">
        <v>990</v>
      </c>
      <c r="J38" s="47">
        <f t="shared" si="3"/>
        <v>4.3231441048034931</v>
      </c>
      <c r="K38" s="47">
        <f t="shared" si="4"/>
        <v>4.3043478260869561</v>
      </c>
      <c r="L38" s="45">
        <f t="shared" si="5"/>
        <v>4.4196428571428568</v>
      </c>
      <c r="M38" s="45">
        <f t="shared" si="6"/>
        <v>4.4196428571428568</v>
      </c>
    </row>
    <row r="39" spans="1:13" x14ac:dyDescent="0.25">
      <c r="A39" s="2" t="s">
        <v>92</v>
      </c>
      <c r="B39" s="13">
        <v>192</v>
      </c>
      <c r="C39" s="5">
        <v>152</v>
      </c>
      <c r="D39" s="5">
        <v>152</v>
      </c>
      <c r="E39" s="5">
        <v>152</v>
      </c>
      <c r="F39" s="66"/>
      <c r="G39" s="5">
        <v>685</v>
      </c>
      <c r="H39" s="15">
        <v>685</v>
      </c>
      <c r="J39" s="45">
        <f t="shared" si="3"/>
        <v>4.5065789473684212</v>
      </c>
      <c r="K39" s="47">
        <f t="shared" si="4"/>
        <v>3.5677083333333335</v>
      </c>
      <c r="L39" s="45">
        <f t="shared" si="5"/>
        <v>4.5065789473684212</v>
      </c>
      <c r="M39" s="45">
        <f t="shared" si="6"/>
        <v>4.5065789473684212</v>
      </c>
    </row>
    <row r="40" spans="1:13" x14ac:dyDescent="0.25">
      <c r="A40" s="2" t="s">
        <v>260</v>
      </c>
      <c r="B40" s="13">
        <v>485</v>
      </c>
      <c r="C40" s="15">
        <v>543</v>
      </c>
      <c r="D40" s="15">
        <v>543</v>
      </c>
      <c r="E40" s="13">
        <v>485</v>
      </c>
      <c r="F40" s="66"/>
      <c r="G40" s="13">
        <v>1260</v>
      </c>
      <c r="H40" s="15">
        <v>2435</v>
      </c>
      <c r="J40" s="47">
        <f t="shared" si="3"/>
        <v>2.597938144329897</v>
      </c>
      <c r="K40" s="47">
        <f t="shared" si="4"/>
        <v>5.0206185567010309</v>
      </c>
      <c r="L40" s="45">
        <f t="shared" si="5"/>
        <v>4.4843462246777168</v>
      </c>
      <c r="M40" s="45">
        <f t="shared" si="6"/>
        <v>4.4843462246777168</v>
      </c>
    </row>
    <row r="41" spans="1:13" x14ac:dyDescent="0.25">
      <c r="A41" s="2" t="s">
        <v>94</v>
      </c>
      <c r="B41" s="13">
        <v>112</v>
      </c>
      <c r="C41" s="15">
        <v>141</v>
      </c>
      <c r="D41" s="15">
        <v>141</v>
      </c>
      <c r="E41" s="32">
        <v>142</v>
      </c>
      <c r="F41" s="66"/>
      <c r="G41" s="13">
        <v>596</v>
      </c>
      <c r="H41" s="15">
        <v>636</v>
      </c>
      <c r="J41" s="47">
        <f t="shared" si="3"/>
        <v>4.197183098591549</v>
      </c>
      <c r="K41" s="47">
        <f t="shared" si="4"/>
        <v>5.6785714285714288</v>
      </c>
      <c r="L41" s="45">
        <f t="shared" si="5"/>
        <v>4.5106382978723403</v>
      </c>
      <c r="M41" s="45">
        <f t="shared" si="6"/>
        <v>4.5106382978723403</v>
      </c>
    </row>
    <row r="42" spans="1:13" x14ac:dyDescent="0.25">
      <c r="A42" s="2" t="s">
        <v>95</v>
      </c>
      <c r="B42" s="13">
        <v>265</v>
      </c>
      <c r="C42" s="15">
        <v>250</v>
      </c>
      <c r="D42" s="15">
        <v>250</v>
      </c>
      <c r="E42" s="13">
        <v>230</v>
      </c>
      <c r="F42" s="66"/>
      <c r="G42" s="5">
        <v>1128</v>
      </c>
      <c r="H42" s="15">
        <v>1128</v>
      </c>
      <c r="J42" s="47">
        <f t="shared" si="3"/>
        <v>4.9043478260869566</v>
      </c>
      <c r="K42" s="47">
        <f t="shared" si="4"/>
        <v>4.2566037735849056</v>
      </c>
      <c r="L42" s="45">
        <f t="shared" si="5"/>
        <v>4.5119999999999996</v>
      </c>
      <c r="M42" s="45">
        <f t="shared" si="6"/>
        <v>4.5119999999999996</v>
      </c>
    </row>
    <row r="43" spans="1:13" x14ac:dyDescent="0.25">
      <c r="A43" s="2" t="s">
        <v>96</v>
      </c>
      <c r="B43" s="13">
        <v>98</v>
      </c>
      <c r="C43" s="5">
        <v>120</v>
      </c>
      <c r="D43" s="5">
        <v>120</v>
      </c>
      <c r="E43" s="5">
        <v>120</v>
      </c>
      <c r="F43" s="66"/>
      <c r="G43" s="19">
        <v>532</v>
      </c>
      <c r="H43" s="31">
        <v>531</v>
      </c>
      <c r="J43" s="45">
        <f t="shared" si="3"/>
        <v>4.4333333333333336</v>
      </c>
      <c r="K43" s="47">
        <f t="shared" si="4"/>
        <v>5.4183673469387754</v>
      </c>
      <c r="L43" s="45">
        <f t="shared" si="5"/>
        <v>4.4249999999999998</v>
      </c>
      <c r="M43" s="45">
        <f t="shared" si="6"/>
        <v>4.4249999999999998</v>
      </c>
    </row>
    <row r="44" spans="1:13" x14ac:dyDescent="0.25">
      <c r="A44" s="2" t="s">
        <v>97</v>
      </c>
      <c r="B44" s="13">
        <v>85</v>
      </c>
      <c r="C44" s="15">
        <v>164</v>
      </c>
      <c r="D44" s="15">
        <v>164</v>
      </c>
      <c r="E44" s="13">
        <v>128</v>
      </c>
      <c r="F44" s="66"/>
      <c r="G44" s="5">
        <v>740</v>
      </c>
      <c r="H44" s="15">
        <v>740</v>
      </c>
      <c r="J44" s="47">
        <f t="shared" si="3"/>
        <v>5.78125</v>
      </c>
      <c r="K44" s="47">
        <f t="shared" si="4"/>
        <v>8.7058823529411757</v>
      </c>
      <c r="L44" s="45">
        <f t="shared" si="5"/>
        <v>4.5121951219512191</v>
      </c>
      <c r="M44" s="45">
        <f t="shared" si="6"/>
        <v>4.5121951219512191</v>
      </c>
    </row>
    <row r="45" spans="1:13" x14ac:dyDescent="0.25">
      <c r="A45" s="2" t="s">
        <v>98</v>
      </c>
      <c r="B45" s="13">
        <v>189</v>
      </c>
      <c r="C45" s="15">
        <v>175</v>
      </c>
      <c r="D45" s="15">
        <v>175</v>
      </c>
      <c r="E45" s="13">
        <v>189</v>
      </c>
      <c r="F45" s="66"/>
      <c r="G45" s="5">
        <v>790</v>
      </c>
      <c r="H45" s="15">
        <v>790</v>
      </c>
      <c r="J45" s="47">
        <f t="shared" si="3"/>
        <v>4.1798941798941796</v>
      </c>
      <c r="K45" s="47">
        <f t="shared" si="4"/>
        <v>4.1798941798941796</v>
      </c>
      <c r="L45" s="45">
        <f t="shared" si="5"/>
        <v>4.5142857142857142</v>
      </c>
      <c r="M45" s="45">
        <f t="shared" si="6"/>
        <v>4.5142857142857142</v>
      </c>
    </row>
    <row r="46" spans="1:13" x14ac:dyDescent="0.25">
      <c r="A46" s="2" t="s">
        <v>99</v>
      </c>
      <c r="B46" s="13">
        <v>204</v>
      </c>
      <c r="C46" s="5">
        <v>178</v>
      </c>
      <c r="D46" s="5">
        <v>178</v>
      </c>
      <c r="E46" s="5">
        <v>178</v>
      </c>
      <c r="F46" s="66"/>
      <c r="G46" s="5">
        <v>810</v>
      </c>
      <c r="H46" s="15">
        <v>810</v>
      </c>
      <c r="J46" s="47">
        <f t="shared" si="3"/>
        <v>4.5505617977528088</v>
      </c>
      <c r="K46" s="47">
        <f t="shared" si="4"/>
        <v>3.9705882352941178</v>
      </c>
      <c r="L46" s="45">
        <f t="shared" si="5"/>
        <v>4.5505617977528088</v>
      </c>
      <c r="M46" s="45">
        <f t="shared" si="6"/>
        <v>4.5505617977528088</v>
      </c>
    </row>
    <row r="47" spans="1:13" x14ac:dyDescent="0.25">
      <c r="A47" s="2" t="s">
        <v>100</v>
      </c>
      <c r="B47" s="13">
        <v>105</v>
      </c>
      <c r="C47" s="5">
        <v>114</v>
      </c>
      <c r="D47" s="5">
        <v>114</v>
      </c>
      <c r="E47" s="5">
        <v>114</v>
      </c>
      <c r="F47" s="66"/>
      <c r="G47" s="13">
        <v>499</v>
      </c>
      <c r="H47" s="15">
        <v>516</v>
      </c>
      <c r="J47" s="45">
        <f t="shared" si="3"/>
        <v>4.3771929824561404</v>
      </c>
      <c r="K47" s="47">
        <f t="shared" si="4"/>
        <v>4.9142857142857146</v>
      </c>
      <c r="L47" s="45">
        <f t="shared" si="5"/>
        <v>4.5263157894736841</v>
      </c>
      <c r="M47" s="45">
        <f t="shared" si="6"/>
        <v>4.5263157894736841</v>
      </c>
    </row>
    <row r="48" spans="1:13" x14ac:dyDescent="0.25">
      <c r="A48" s="2" t="s">
        <v>101</v>
      </c>
      <c r="B48" s="5">
        <v>100</v>
      </c>
      <c r="C48" s="5">
        <v>100</v>
      </c>
      <c r="D48" s="5">
        <v>100</v>
      </c>
      <c r="E48" s="5">
        <v>100</v>
      </c>
      <c r="F48" s="66"/>
      <c r="G48" s="13">
        <v>400</v>
      </c>
      <c r="H48" s="15">
        <v>454</v>
      </c>
      <c r="J48" s="47">
        <f t="shared" si="3"/>
        <v>4</v>
      </c>
      <c r="K48" s="45">
        <f t="shared" si="4"/>
        <v>4.54</v>
      </c>
      <c r="L48" s="45">
        <f t="shared" si="5"/>
        <v>4.54</v>
      </c>
      <c r="M48" s="45">
        <f t="shared" si="6"/>
        <v>4.54</v>
      </c>
    </row>
    <row r="49" spans="1:13" x14ac:dyDescent="0.25">
      <c r="A49" s="2" t="s">
        <v>102</v>
      </c>
      <c r="B49" s="13">
        <v>80</v>
      </c>
      <c r="C49" s="5">
        <v>113</v>
      </c>
      <c r="D49" s="5">
        <v>113</v>
      </c>
      <c r="E49" s="5">
        <v>113</v>
      </c>
      <c r="F49" s="66"/>
      <c r="G49" s="13">
        <v>415</v>
      </c>
      <c r="H49" s="15">
        <v>515</v>
      </c>
      <c r="J49" s="47">
        <f t="shared" si="3"/>
        <v>3.6725663716814161</v>
      </c>
      <c r="K49" s="47">
        <f t="shared" si="4"/>
        <v>6.4375</v>
      </c>
      <c r="L49" s="45">
        <f t="shared" si="5"/>
        <v>4.5575221238938051</v>
      </c>
      <c r="M49" s="45">
        <f t="shared" si="6"/>
        <v>4.5575221238938051</v>
      </c>
    </row>
    <row r="50" spans="1:13" x14ac:dyDescent="0.25">
      <c r="A50" s="2" t="s">
        <v>103</v>
      </c>
      <c r="B50" s="19">
        <v>123</v>
      </c>
      <c r="C50" s="5">
        <v>128</v>
      </c>
      <c r="D50" s="5">
        <v>128</v>
      </c>
      <c r="E50" s="5">
        <v>128</v>
      </c>
      <c r="F50" s="66"/>
      <c r="G50" s="5">
        <v>580</v>
      </c>
      <c r="H50" s="15">
        <v>580</v>
      </c>
      <c r="J50" s="45">
        <f t="shared" si="3"/>
        <v>4.53125</v>
      </c>
      <c r="K50" s="47">
        <f t="shared" si="4"/>
        <v>4.7154471544715451</v>
      </c>
      <c r="L50" s="45">
        <f t="shared" si="5"/>
        <v>4.53125</v>
      </c>
      <c r="M50" s="45">
        <f t="shared" si="6"/>
        <v>4.53125</v>
      </c>
    </row>
    <row r="51" spans="1:13" x14ac:dyDescent="0.25">
      <c r="A51" s="2" t="s">
        <v>104</v>
      </c>
      <c r="B51" s="13">
        <v>89</v>
      </c>
      <c r="C51" s="5">
        <v>100</v>
      </c>
      <c r="D51" s="5">
        <v>100</v>
      </c>
      <c r="E51" s="5">
        <v>100</v>
      </c>
      <c r="F51" s="66"/>
      <c r="G51" s="5">
        <v>455</v>
      </c>
      <c r="H51" s="15">
        <v>455</v>
      </c>
      <c r="J51" s="45">
        <f t="shared" si="3"/>
        <v>4.55</v>
      </c>
      <c r="K51" s="47">
        <f t="shared" si="4"/>
        <v>5.1123595505617976</v>
      </c>
      <c r="L51" s="45">
        <f t="shared" si="5"/>
        <v>4.55</v>
      </c>
      <c r="M51" s="45">
        <f t="shared" si="6"/>
        <v>4.55</v>
      </c>
    </row>
    <row r="52" spans="1:13" x14ac:dyDescent="0.25">
      <c r="A52" s="2" t="s">
        <v>105</v>
      </c>
      <c r="B52" s="13">
        <v>235</v>
      </c>
      <c r="C52" s="15">
        <v>245</v>
      </c>
      <c r="D52" s="15">
        <v>245</v>
      </c>
      <c r="E52" s="13">
        <v>235</v>
      </c>
      <c r="F52" s="66"/>
      <c r="G52" s="5">
        <v>1010</v>
      </c>
      <c r="H52" s="15">
        <v>1010</v>
      </c>
      <c r="J52" s="47">
        <f t="shared" si="3"/>
        <v>4.2978723404255321</v>
      </c>
      <c r="K52" s="47">
        <f t="shared" si="4"/>
        <v>4.2978723404255321</v>
      </c>
      <c r="L52" s="47">
        <f t="shared" si="5"/>
        <v>4.1224489795918364</v>
      </c>
      <c r="M52" s="47">
        <f t="shared" si="6"/>
        <v>4.1224489795918364</v>
      </c>
    </row>
    <row r="53" spans="1:13" x14ac:dyDescent="0.25">
      <c r="A53" s="2" t="s">
        <v>106</v>
      </c>
      <c r="B53" s="13">
        <v>240</v>
      </c>
      <c r="C53" s="5">
        <v>208</v>
      </c>
      <c r="D53" s="5">
        <v>208</v>
      </c>
      <c r="E53" s="5">
        <v>208</v>
      </c>
      <c r="F53" s="66"/>
      <c r="G53" s="5">
        <v>945</v>
      </c>
      <c r="H53" s="15">
        <v>945</v>
      </c>
      <c r="J53" s="45">
        <f t="shared" si="3"/>
        <v>4.5432692307692308</v>
      </c>
      <c r="K53" s="47">
        <f t="shared" si="4"/>
        <v>3.9375</v>
      </c>
      <c r="L53" s="45">
        <f t="shared" si="5"/>
        <v>4.5432692307692308</v>
      </c>
      <c r="M53" s="45">
        <f t="shared" si="6"/>
        <v>4.5432692307692308</v>
      </c>
    </row>
    <row r="54" spans="1:13" x14ac:dyDescent="0.25">
      <c r="A54" s="2" t="s">
        <v>107</v>
      </c>
      <c r="B54" s="13">
        <v>306</v>
      </c>
      <c r="C54" s="5">
        <v>295</v>
      </c>
      <c r="D54" s="5">
        <v>295</v>
      </c>
      <c r="E54" s="5">
        <v>295</v>
      </c>
      <c r="F54" s="66"/>
      <c r="G54" s="5">
        <v>1336</v>
      </c>
      <c r="H54" s="15">
        <v>1336</v>
      </c>
      <c r="J54" s="45">
        <f t="shared" si="3"/>
        <v>4.5288135593220336</v>
      </c>
      <c r="K54" s="45">
        <f t="shared" si="4"/>
        <v>4.3660130718954244</v>
      </c>
      <c r="L54" s="45">
        <f t="shared" si="5"/>
        <v>4.5288135593220336</v>
      </c>
      <c r="M54" s="45">
        <f t="shared" si="6"/>
        <v>4.5288135593220336</v>
      </c>
    </row>
    <row r="55" spans="1:13" x14ac:dyDescent="0.25">
      <c r="A55" s="2" t="s">
        <v>108</v>
      </c>
      <c r="B55" s="13">
        <v>124</v>
      </c>
      <c r="C55" s="5">
        <v>167</v>
      </c>
      <c r="D55" s="5">
        <v>167</v>
      </c>
      <c r="E55" s="5">
        <v>167</v>
      </c>
      <c r="F55" s="66"/>
      <c r="G55" s="13">
        <v>516</v>
      </c>
      <c r="H55" s="15">
        <v>169</v>
      </c>
      <c r="J55" s="47">
        <f t="shared" si="3"/>
        <v>3.0898203592814371</v>
      </c>
      <c r="K55" s="47">
        <f t="shared" si="4"/>
        <v>1.3629032258064515</v>
      </c>
      <c r="L55" s="47">
        <f t="shared" si="5"/>
        <v>1.0119760479041917</v>
      </c>
      <c r="M55" s="47">
        <f t="shared" si="6"/>
        <v>1.0119760479041917</v>
      </c>
    </row>
    <row r="56" spans="1:13" x14ac:dyDescent="0.25">
      <c r="A56" s="2" t="s">
        <v>109</v>
      </c>
      <c r="B56" s="13">
        <v>230</v>
      </c>
      <c r="C56" s="5">
        <v>268</v>
      </c>
      <c r="D56" s="5">
        <v>268</v>
      </c>
      <c r="E56" s="5">
        <v>268</v>
      </c>
      <c r="F56" s="66"/>
      <c r="G56" s="5">
        <v>1215</v>
      </c>
      <c r="H56" s="15">
        <v>1215</v>
      </c>
      <c r="J56" s="45">
        <f t="shared" si="3"/>
        <v>4.5335820895522385</v>
      </c>
      <c r="K56" s="47">
        <f t="shared" si="4"/>
        <v>5.2826086956521738</v>
      </c>
      <c r="L56" s="45">
        <f t="shared" si="5"/>
        <v>4.5335820895522385</v>
      </c>
      <c r="M56" s="45">
        <f t="shared" si="6"/>
        <v>4.5335820895522385</v>
      </c>
    </row>
    <row r="57" spans="1:13" x14ac:dyDescent="0.25">
      <c r="A57" s="2" t="s">
        <v>32</v>
      </c>
      <c r="B57" s="13">
        <v>140</v>
      </c>
      <c r="C57" s="5">
        <v>174</v>
      </c>
      <c r="D57" s="5">
        <v>174</v>
      </c>
      <c r="E57" s="5">
        <v>174</v>
      </c>
      <c r="F57" s="66"/>
      <c r="G57" s="13">
        <v>795</v>
      </c>
      <c r="H57" s="15">
        <v>785</v>
      </c>
      <c r="J57" s="45">
        <f t="shared" si="3"/>
        <v>4.568965517241379</v>
      </c>
      <c r="K57" s="47">
        <f t="shared" si="4"/>
        <v>5.6071428571428568</v>
      </c>
      <c r="L57" s="45">
        <f t="shared" si="5"/>
        <v>4.5114942528735629</v>
      </c>
      <c r="M57" s="45">
        <f t="shared" si="6"/>
        <v>4.5114942528735629</v>
      </c>
    </row>
    <row r="58" spans="1:13" x14ac:dyDescent="0.25">
      <c r="A58" s="2" t="s">
        <v>250</v>
      </c>
      <c r="B58" s="13">
        <v>280</v>
      </c>
      <c r="C58" s="5">
        <v>308</v>
      </c>
      <c r="D58" s="5">
        <v>308</v>
      </c>
      <c r="E58" s="5">
        <v>308</v>
      </c>
      <c r="F58" s="66"/>
      <c r="G58" s="5">
        <v>1387</v>
      </c>
      <c r="H58" s="15">
        <v>1387</v>
      </c>
      <c r="J58" s="45">
        <f t="shared" si="3"/>
        <v>4.5032467532467528</v>
      </c>
      <c r="K58" s="47">
        <f t="shared" si="4"/>
        <v>4.9535714285714283</v>
      </c>
      <c r="L58" s="45">
        <f t="shared" si="5"/>
        <v>4.5032467532467528</v>
      </c>
      <c r="M58" s="45">
        <f t="shared" si="6"/>
        <v>4.5032467532467528</v>
      </c>
    </row>
    <row r="59" spans="1:13" x14ac:dyDescent="0.25">
      <c r="A59" s="2" t="s">
        <v>110</v>
      </c>
      <c r="B59" s="13">
        <v>192</v>
      </c>
      <c r="C59" s="15">
        <v>179</v>
      </c>
      <c r="D59" s="56">
        <v>379</v>
      </c>
      <c r="E59" s="56">
        <v>319</v>
      </c>
      <c r="F59" s="66"/>
      <c r="G59" s="5">
        <v>1560</v>
      </c>
      <c r="H59" s="15">
        <v>805</v>
      </c>
      <c r="J59" s="47">
        <f t="shared" si="3"/>
        <v>4.8902821316614418</v>
      </c>
      <c r="K59" s="47">
        <f t="shared" si="4"/>
        <v>4.192708333333333</v>
      </c>
      <c r="L59" s="45">
        <f t="shared" si="5"/>
        <v>4.4972067039106145</v>
      </c>
      <c r="M59" s="47">
        <f t="shared" si="6"/>
        <v>2.1240105540897098</v>
      </c>
    </row>
    <row r="60" spans="1:13" x14ac:dyDescent="0.25">
      <c r="A60" s="2" t="s">
        <v>292</v>
      </c>
      <c r="B60" s="13">
        <v>135</v>
      </c>
      <c r="C60" s="5">
        <v>125</v>
      </c>
      <c r="D60" s="5">
        <v>125</v>
      </c>
      <c r="E60" s="5">
        <v>125</v>
      </c>
      <c r="F60" s="66"/>
      <c r="G60" s="5">
        <v>565</v>
      </c>
      <c r="H60" s="15">
        <v>565</v>
      </c>
      <c r="J60" s="45">
        <f t="shared" si="3"/>
        <v>4.5199999999999996</v>
      </c>
      <c r="K60" s="47">
        <f t="shared" si="4"/>
        <v>4.1851851851851851</v>
      </c>
      <c r="L60" s="45">
        <f t="shared" si="5"/>
        <v>4.5199999999999996</v>
      </c>
      <c r="M60" s="45">
        <f t="shared" si="6"/>
        <v>4.5199999999999996</v>
      </c>
    </row>
    <row r="61" spans="1:13" x14ac:dyDescent="0.25">
      <c r="A61" s="2" t="s">
        <v>111</v>
      </c>
      <c r="B61" s="13">
        <v>357</v>
      </c>
      <c r="C61" s="5">
        <v>320</v>
      </c>
      <c r="D61" s="5">
        <v>320</v>
      </c>
      <c r="E61" s="5">
        <v>320</v>
      </c>
      <c r="F61" s="66"/>
      <c r="G61" s="13">
        <v>1444</v>
      </c>
      <c r="H61" s="15">
        <v>1171</v>
      </c>
      <c r="J61" s="45">
        <f t="shared" si="3"/>
        <v>4.5125000000000002</v>
      </c>
      <c r="K61" s="47">
        <f t="shared" si="4"/>
        <v>3.2801120448179271</v>
      </c>
      <c r="L61" s="47">
        <f t="shared" si="5"/>
        <v>3.6593749999999998</v>
      </c>
      <c r="M61" s="47">
        <f t="shared" si="6"/>
        <v>3.6593749999999998</v>
      </c>
    </row>
    <row r="62" spans="1:13" x14ac:dyDescent="0.25">
      <c r="A62" s="2" t="s">
        <v>112</v>
      </c>
      <c r="B62" s="13">
        <v>205</v>
      </c>
      <c r="C62" s="5">
        <v>196</v>
      </c>
      <c r="D62" s="5">
        <v>196</v>
      </c>
      <c r="E62" s="5">
        <v>196</v>
      </c>
      <c r="F62" s="66"/>
      <c r="G62" s="5">
        <v>888</v>
      </c>
      <c r="H62" s="15">
        <v>888</v>
      </c>
      <c r="J62" s="45">
        <f t="shared" si="3"/>
        <v>4.5306122448979593</v>
      </c>
      <c r="K62" s="47">
        <f t="shared" si="4"/>
        <v>4.331707317073171</v>
      </c>
      <c r="L62" s="45">
        <f t="shared" si="5"/>
        <v>4.5306122448979593</v>
      </c>
      <c r="M62" s="45">
        <f t="shared" si="6"/>
        <v>4.5306122448979593</v>
      </c>
    </row>
    <row r="63" spans="1:13" x14ac:dyDescent="0.25">
      <c r="A63" s="2" t="s">
        <v>113</v>
      </c>
      <c r="B63" s="5">
        <v>165</v>
      </c>
      <c r="C63" s="5">
        <v>165</v>
      </c>
      <c r="D63" s="5">
        <v>165</v>
      </c>
      <c r="E63" s="5">
        <v>165</v>
      </c>
      <c r="F63" s="66"/>
      <c r="G63" s="5">
        <v>746</v>
      </c>
      <c r="H63" s="15">
        <v>746</v>
      </c>
      <c r="J63" s="45">
        <f t="shared" si="3"/>
        <v>4.5212121212121215</v>
      </c>
      <c r="K63" s="45">
        <f t="shared" si="4"/>
        <v>4.5212121212121215</v>
      </c>
      <c r="L63" s="45">
        <f t="shared" si="5"/>
        <v>4.5212121212121215</v>
      </c>
      <c r="M63" s="45">
        <f t="shared" si="6"/>
        <v>4.5212121212121215</v>
      </c>
    </row>
    <row r="64" spans="1:13" x14ac:dyDescent="0.25">
      <c r="A64" s="2" t="s">
        <v>114</v>
      </c>
      <c r="B64" s="13">
        <v>148</v>
      </c>
      <c r="C64" s="5">
        <v>129</v>
      </c>
      <c r="D64" s="5">
        <v>129</v>
      </c>
      <c r="E64" s="5">
        <v>129</v>
      </c>
      <c r="F64" s="66"/>
      <c r="G64" s="5">
        <v>686</v>
      </c>
      <c r="H64" s="15">
        <v>686</v>
      </c>
      <c r="J64" s="47">
        <f t="shared" si="3"/>
        <v>5.3178294573643408</v>
      </c>
      <c r="K64" s="45">
        <f t="shared" si="4"/>
        <v>4.6351351351351351</v>
      </c>
      <c r="L64" s="47">
        <f t="shared" si="5"/>
        <v>5.3178294573643408</v>
      </c>
      <c r="M64" s="47">
        <f t="shared" si="6"/>
        <v>5.3178294573643408</v>
      </c>
    </row>
    <row r="65" spans="1:13" x14ac:dyDescent="0.25">
      <c r="A65" s="2" t="s">
        <v>115</v>
      </c>
      <c r="B65" s="19">
        <v>166</v>
      </c>
      <c r="C65" s="5">
        <v>168</v>
      </c>
      <c r="D65" s="5">
        <v>168</v>
      </c>
      <c r="E65" s="5">
        <v>168</v>
      </c>
      <c r="F65" s="66"/>
      <c r="G65" s="5">
        <v>759</v>
      </c>
      <c r="H65" s="15">
        <v>759</v>
      </c>
      <c r="J65" s="45">
        <f t="shared" si="3"/>
        <v>4.5178571428571432</v>
      </c>
      <c r="K65" s="45">
        <f t="shared" si="4"/>
        <v>4.572289156626506</v>
      </c>
      <c r="L65" s="45">
        <f t="shared" si="5"/>
        <v>4.5178571428571432</v>
      </c>
      <c r="M65" s="45">
        <f t="shared" si="6"/>
        <v>4.5178571428571432</v>
      </c>
    </row>
    <row r="66" spans="1:13" x14ac:dyDescent="0.25">
      <c r="A66" s="2" t="s">
        <v>116</v>
      </c>
      <c r="B66" s="13">
        <v>143</v>
      </c>
      <c r="C66" s="15">
        <v>136</v>
      </c>
      <c r="D66" s="15">
        <v>136</v>
      </c>
      <c r="E66" s="13">
        <v>126</v>
      </c>
      <c r="F66" s="66"/>
      <c r="G66" s="5">
        <v>616</v>
      </c>
      <c r="H66" s="15">
        <v>616</v>
      </c>
      <c r="J66" s="47">
        <f t="shared" si="3"/>
        <v>4.8888888888888893</v>
      </c>
      <c r="K66" s="47">
        <f t="shared" si="4"/>
        <v>4.3076923076923075</v>
      </c>
      <c r="L66" s="45">
        <f t="shared" si="5"/>
        <v>4.5294117647058822</v>
      </c>
      <c r="M66" s="45">
        <f t="shared" si="6"/>
        <v>4.5294117647058822</v>
      </c>
    </row>
    <row r="67" spans="1:13" x14ac:dyDescent="0.25">
      <c r="A67" s="2" t="s">
        <v>117</v>
      </c>
      <c r="B67" s="13">
        <v>257</v>
      </c>
      <c r="C67" s="5">
        <v>291</v>
      </c>
      <c r="D67" s="5">
        <v>291</v>
      </c>
      <c r="E67" s="5">
        <v>291</v>
      </c>
      <c r="F67" s="66"/>
      <c r="G67" s="5">
        <v>1309</v>
      </c>
      <c r="H67" s="15">
        <v>1309</v>
      </c>
      <c r="J67" s="45">
        <f t="shared" si="3"/>
        <v>4.4982817869415808</v>
      </c>
      <c r="K67" s="47">
        <f t="shared" ref="K67:K81" si="7">H67/B67</f>
        <v>5.0933852140077818</v>
      </c>
      <c r="L67" s="45">
        <f t="shared" ref="L67:L81" si="8">H67/C67</f>
        <v>4.4982817869415808</v>
      </c>
      <c r="M67" s="45">
        <f t="shared" ref="M67:M81" si="9">H67/D67</f>
        <v>4.4982817869415808</v>
      </c>
    </row>
    <row r="68" spans="1:13" x14ac:dyDescent="0.25">
      <c r="A68" s="2" t="s">
        <v>118</v>
      </c>
      <c r="B68" s="13">
        <v>230</v>
      </c>
      <c r="C68" s="5">
        <v>211</v>
      </c>
      <c r="D68" s="5">
        <v>211</v>
      </c>
      <c r="E68" s="5">
        <v>211</v>
      </c>
      <c r="F68" s="66"/>
      <c r="G68" s="5">
        <v>950</v>
      </c>
      <c r="H68" s="31">
        <v>951</v>
      </c>
      <c r="J68" s="45">
        <f t="shared" ref="J68:J81" si="10">G68/E68</f>
        <v>4.5023696682464456</v>
      </c>
      <c r="K68" s="47">
        <f t="shared" si="7"/>
        <v>4.1347826086956525</v>
      </c>
      <c r="L68" s="45">
        <f t="shared" si="8"/>
        <v>4.5071090047393367</v>
      </c>
      <c r="M68" s="45">
        <f t="shared" si="9"/>
        <v>4.5071090047393367</v>
      </c>
    </row>
    <row r="69" spans="1:13" x14ac:dyDescent="0.25">
      <c r="A69" s="2" t="s">
        <v>119</v>
      </c>
      <c r="B69" s="13">
        <v>145</v>
      </c>
      <c r="C69" s="15">
        <v>177</v>
      </c>
      <c r="D69" s="15">
        <v>177</v>
      </c>
      <c r="E69" s="13">
        <v>117</v>
      </c>
      <c r="F69" s="66"/>
      <c r="G69" s="5">
        <v>796</v>
      </c>
      <c r="H69" s="15">
        <v>796</v>
      </c>
      <c r="J69" s="47">
        <f t="shared" si="10"/>
        <v>6.8034188034188032</v>
      </c>
      <c r="K69" s="47">
        <f t="shared" si="7"/>
        <v>5.4896551724137934</v>
      </c>
      <c r="L69" s="45">
        <f t="shared" si="8"/>
        <v>4.4971751412429377</v>
      </c>
      <c r="M69" s="45">
        <f t="shared" si="9"/>
        <v>4.4971751412429377</v>
      </c>
    </row>
    <row r="70" spans="1:13" x14ac:dyDescent="0.25">
      <c r="A70" s="2" t="s">
        <v>291</v>
      </c>
      <c r="B70" s="13">
        <v>180</v>
      </c>
      <c r="C70" s="5">
        <v>164</v>
      </c>
      <c r="D70" s="5">
        <v>164</v>
      </c>
      <c r="E70" s="5">
        <v>164</v>
      </c>
      <c r="F70" s="66"/>
      <c r="G70" s="5">
        <v>463</v>
      </c>
      <c r="H70" s="15">
        <v>453</v>
      </c>
      <c r="J70" s="47">
        <f t="shared" si="10"/>
        <v>2.8231707317073171</v>
      </c>
      <c r="K70" s="47">
        <f t="shared" si="7"/>
        <v>2.5166666666666666</v>
      </c>
      <c r="L70" s="47">
        <f t="shared" si="8"/>
        <v>2.7621951219512195</v>
      </c>
      <c r="M70" s="47">
        <f t="shared" si="9"/>
        <v>2.7621951219512195</v>
      </c>
    </row>
    <row r="71" spans="1:13" x14ac:dyDescent="0.25">
      <c r="A71" s="2" t="s">
        <v>289</v>
      </c>
      <c r="B71" s="13">
        <v>147</v>
      </c>
      <c r="C71" s="15">
        <v>140</v>
      </c>
      <c r="D71" s="15">
        <v>140</v>
      </c>
      <c r="E71" s="19">
        <v>150</v>
      </c>
      <c r="F71" s="66"/>
      <c r="G71" s="5">
        <v>635</v>
      </c>
      <c r="H71" s="15">
        <v>635</v>
      </c>
      <c r="J71" s="47">
        <f t="shared" si="10"/>
        <v>4.2333333333333334</v>
      </c>
      <c r="K71" s="47">
        <f t="shared" si="7"/>
        <v>4.3197278911564627</v>
      </c>
      <c r="L71" s="45">
        <f t="shared" si="8"/>
        <v>4.5357142857142856</v>
      </c>
      <c r="M71" s="45">
        <f t="shared" si="9"/>
        <v>4.5357142857142856</v>
      </c>
    </row>
    <row r="72" spans="1:13" x14ac:dyDescent="0.25">
      <c r="A72" s="2" t="s">
        <v>120</v>
      </c>
      <c r="B72" s="13">
        <v>116</v>
      </c>
      <c r="C72" s="5">
        <v>120</v>
      </c>
      <c r="D72" s="5">
        <v>120</v>
      </c>
      <c r="E72" s="5">
        <v>120</v>
      </c>
      <c r="F72" s="66"/>
      <c r="G72" s="5">
        <v>545</v>
      </c>
      <c r="H72" s="15">
        <v>545</v>
      </c>
      <c r="J72" s="45">
        <f t="shared" si="10"/>
        <v>4.541666666666667</v>
      </c>
      <c r="K72" s="47">
        <f t="shared" si="7"/>
        <v>4.6982758620689653</v>
      </c>
      <c r="L72" s="45">
        <f t="shared" si="8"/>
        <v>4.541666666666667</v>
      </c>
      <c r="M72" s="45">
        <f t="shared" si="9"/>
        <v>4.541666666666667</v>
      </c>
    </row>
    <row r="73" spans="1:13" x14ac:dyDescent="0.25">
      <c r="A73" s="2" t="s">
        <v>121</v>
      </c>
      <c r="B73" s="13">
        <v>260</v>
      </c>
      <c r="C73" s="5">
        <v>303</v>
      </c>
      <c r="D73" s="5">
        <v>303</v>
      </c>
      <c r="E73" s="5">
        <v>303</v>
      </c>
      <c r="F73" s="66"/>
      <c r="G73" s="13">
        <v>1625</v>
      </c>
      <c r="H73" s="15">
        <v>1360</v>
      </c>
      <c r="J73" s="47">
        <f t="shared" si="10"/>
        <v>5.3630363036303628</v>
      </c>
      <c r="K73" s="47">
        <f t="shared" si="7"/>
        <v>5.2307692307692308</v>
      </c>
      <c r="L73" s="45">
        <f t="shared" si="8"/>
        <v>4.4884488448844886</v>
      </c>
      <c r="M73" s="45">
        <f t="shared" si="9"/>
        <v>4.4884488448844886</v>
      </c>
    </row>
    <row r="74" spans="1:13" x14ac:dyDescent="0.25">
      <c r="A74" s="2" t="s">
        <v>123</v>
      </c>
      <c r="B74" s="13">
        <v>128</v>
      </c>
      <c r="C74" s="5">
        <v>156</v>
      </c>
      <c r="D74" s="5">
        <v>156</v>
      </c>
      <c r="E74" s="5">
        <v>156</v>
      </c>
      <c r="F74" s="66"/>
      <c r="G74" s="13">
        <v>718</v>
      </c>
      <c r="H74" s="15">
        <v>706</v>
      </c>
      <c r="J74" s="45">
        <f t="shared" si="10"/>
        <v>4.6025641025641022</v>
      </c>
      <c r="K74" s="47">
        <f t="shared" si="7"/>
        <v>5.515625</v>
      </c>
      <c r="L74" s="45">
        <f t="shared" si="8"/>
        <v>4.5256410256410255</v>
      </c>
      <c r="M74" s="45">
        <f t="shared" si="9"/>
        <v>4.5256410256410255</v>
      </c>
    </row>
    <row r="75" spans="1:13" x14ac:dyDescent="0.25">
      <c r="A75" s="2" t="s">
        <v>124</v>
      </c>
      <c r="B75" s="13">
        <v>450</v>
      </c>
      <c r="C75" s="5">
        <v>438</v>
      </c>
      <c r="D75" s="5">
        <v>438</v>
      </c>
      <c r="E75" s="5">
        <v>438</v>
      </c>
      <c r="F75" s="66"/>
      <c r="G75" s="13">
        <v>1585</v>
      </c>
      <c r="H75" s="15">
        <v>1976</v>
      </c>
      <c r="J75" s="47">
        <f t="shared" si="10"/>
        <v>3.6187214611872145</v>
      </c>
      <c r="K75" s="45">
        <f t="shared" si="7"/>
        <v>4.391111111111111</v>
      </c>
      <c r="L75" s="45">
        <f t="shared" si="8"/>
        <v>4.5114155251141552</v>
      </c>
      <c r="M75" s="45">
        <f t="shared" si="9"/>
        <v>4.5114155251141552</v>
      </c>
    </row>
    <row r="76" spans="1:13" x14ac:dyDescent="0.25">
      <c r="A76" s="2" t="s">
        <v>125</v>
      </c>
      <c r="B76" s="13">
        <v>300</v>
      </c>
      <c r="C76" s="5">
        <v>360</v>
      </c>
      <c r="D76" s="5">
        <v>360</v>
      </c>
      <c r="E76" s="5">
        <v>360</v>
      </c>
      <c r="F76" s="66"/>
      <c r="G76" s="5">
        <v>1280</v>
      </c>
      <c r="H76" s="20">
        <v>1720</v>
      </c>
      <c r="J76" s="47">
        <f t="shared" si="10"/>
        <v>3.5555555555555554</v>
      </c>
      <c r="K76" s="47">
        <f t="shared" si="7"/>
        <v>5.7333333333333334</v>
      </c>
      <c r="L76" s="47">
        <f t="shared" si="8"/>
        <v>4.7777777777777777</v>
      </c>
      <c r="M76" s="47">
        <f t="shared" si="9"/>
        <v>4.7777777777777777</v>
      </c>
    </row>
    <row r="77" spans="1:13" x14ac:dyDescent="0.25">
      <c r="A77" s="2" t="s">
        <v>126</v>
      </c>
      <c r="B77" s="13">
        <v>243</v>
      </c>
      <c r="C77" s="5">
        <v>257</v>
      </c>
      <c r="D77" s="5">
        <v>257</v>
      </c>
      <c r="E77" s="5">
        <v>257</v>
      </c>
      <c r="F77" s="66"/>
      <c r="G77" s="5">
        <v>1160</v>
      </c>
      <c r="H77" s="5">
        <v>1160</v>
      </c>
      <c r="J77" s="45">
        <f t="shared" si="10"/>
        <v>4.5136186770428015</v>
      </c>
      <c r="K77" s="47">
        <f t="shared" si="7"/>
        <v>4.7736625514403288</v>
      </c>
      <c r="L77" s="45">
        <f t="shared" si="8"/>
        <v>4.5136186770428015</v>
      </c>
      <c r="M77" s="45">
        <f t="shared" si="9"/>
        <v>4.5136186770428015</v>
      </c>
    </row>
    <row r="78" spans="1:13" x14ac:dyDescent="0.25">
      <c r="A78" s="2" t="s">
        <v>127</v>
      </c>
      <c r="B78" s="13">
        <v>310</v>
      </c>
      <c r="C78" s="5">
        <v>265</v>
      </c>
      <c r="D78" s="5">
        <v>265</v>
      </c>
      <c r="E78" s="5">
        <v>265</v>
      </c>
      <c r="F78" s="66"/>
      <c r="G78" s="5">
        <v>1080</v>
      </c>
      <c r="H78" s="20">
        <v>1210</v>
      </c>
      <c r="J78" s="47">
        <f t="shared" si="10"/>
        <v>4.0754716981132075</v>
      </c>
      <c r="K78" s="47">
        <f t="shared" si="7"/>
        <v>3.903225806451613</v>
      </c>
      <c r="L78" s="45">
        <f t="shared" si="8"/>
        <v>4.5660377358490569</v>
      </c>
      <c r="M78" s="45">
        <f t="shared" si="9"/>
        <v>4.5660377358490569</v>
      </c>
    </row>
    <row r="79" spans="1:13" x14ac:dyDescent="0.25">
      <c r="A79" s="2" t="s">
        <v>128</v>
      </c>
      <c r="B79" s="13">
        <v>280</v>
      </c>
      <c r="C79" s="5">
        <v>265</v>
      </c>
      <c r="D79" s="5">
        <v>265</v>
      </c>
      <c r="E79" s="5">
        <v>265</v>
      </c>
      <c r="F79" s="66"/>
      <c r="G79" s="5">
        <v>1196</v>
      </c>
      <c r="H79" s="5">
        <v>1196</v>
      </c>
      <c r="J79" s="45">
        <f t="shared" si="10"/>
        <v>4.5132075471698112</v>
      </c>
      <c r="K79" s="47">
        <f t="shared" si="7"/>
        <v>4.2714285714285714</v>
      </c>
      <c r="L79" s="45">
        <f t="shared" si="8"/>
        <v>4.5132075471698112</v>
      </c>
      <c r="M79" s="45">
        <f t="shared" si="9"/>
        <v>4.5132075471698112</v>
      </c>
    </row>
    <row r="80" spans="1:13" x14ac:dyDescent="0.25">
      <c r="A80" s="2" t="s">
        <v>131</v>
      </c>
      <c r="B80" s="13">
        <v>240</v>
      </c>
      <c r="C80" s="5">
        <v>190</v>
      </c>
      <c r="D80" s="5">
        <v>190</v>
      </c>
      <c r="E80" s="5">
        <v>190</v>
      </c>
      <c r="F80" s="66"/>
      <c r="G80" s="5">
        <v>865</v>
      </c>
      <c r="H80" s="5">
        <v>865</v>
      </c>
      <c r="J80" s="45">
        <f t="shared" si="10"/>
        <v>4.5526315789473681</v>
      </c>
      <c r="K80" s="47">
        <f t="shared" si="7"/>
        <v>3.6041666666666665</v>
      </c>
      <c r="L80" s="45">
        <f t="shared" si="8"/>
        <v>4.5526315789473681</v>
      </c>
      <c r="M80" s="45">
        <f t="shared" si="9"/>
        <v>4.5526315789473681</v>
      </c>
    </row>
    <row r="81" spans="1:13" x14ac:dyDescent="0.25">
      <c r="A81" s="30" t="s">
        <v>286</v>
      </c>
      <c r="B81" s="5">
        <f>SUM(B3:B80)</f>
        <v>18398</v>
      </c>
      <c r="C81" s="5">
        <f>SUM(C3:C80)</f>
        <v>17953</v>
      </c>
      <c r="D81" s="5">
        <f>SUM(D3:D80)</f>
        <v>18315</v>
      </c>
      <c r="E81" s="5">
        <f>SUM(E3:E80)</f>
        <v>19367</v>
      </c>
      <c r="F81" s="63"/>
      <c r="G81" s="5">
        <f>SUM(G3:G80)</f>
        <v>79736</v>
      </c>
      <c r="H81" s="5">
        <f>SUM(H3:H80)</f>
        <v>78196</v>
      </c>
      <c r="J81" s="47">
        <f t="shared" si="10"/>
        <v>4.1171064181339387</v>
      </c>
      <c r="K81" s="47">
        <f t="shared" si="7"/>
        <v>4.2502445918034573</v>
      </c>
      <c r="L81" s="47">
        <f t="shared" si="8"/>
        <v>4.3555951651534563</v>
      </c>
      <c r="M81" s="47">
        <f t="shared" si="9"/>
        <v>4.2695058695058696</v>
      </c>
    </row>
    <row r="82" spans="1:13" x14ac:dyDescent="0.25">
      <c r="C82" s="70"/>
      <c r="F82" s="64"/>
      <c r="G82" s="70"/>
      <c r="I82" s="42" t="s">
        <v>274</v>
      </c>
      <c r="J82" s="49">
        <f>AVERAGE(J3:J80)</f>
        <v>4.3671030502397707</v>
      </c>
      <c r="K82" s="10">
        <f>AVERAGE(K3:K80)</f>
        <v>4.7322286283210007</v>
      </c>
      <c r="L82" s="10">
        <f>AVERAGE(L3:L80)</f>
        <v>4.3625515243280217</v>
      </c>
      <c r="M82" s="10">
        <f>AVERAGE(M3:M80)</f>
        <v>4.3082171275511074</v>
      </c>
    </row>
    <row r="83" spans="1:13" x14ac:dyDescent="0.25">
      <c r="F83" s="64"/>
      <c r="I83" s="42"/>
      <c r="J83" s="49"/>
      <c r="K83" s="10"/>
      <c r="L83" s="10"/>
      <c r="M83" s="10"/>
    </row>
    <row r="84" spans="1:13" x14ac:dyDescent="0.25">
      <c r="A84" s="2" t="s">
        <v>78</v>
      </c>
      <c r="B84" s="13"/>
      <c r="C84" s="5">
        <v>536</v>
      </c>
      <c r="D84" s="5">
        <v>536</v>
      </c>
      <c r="E84" s="5">
        <v>536</v>
      </c>
      <c r="F84" s="67"/>
      <c r="G84" s="5">
        <v>1598</v>
      </c>
      <c r="H84" s="20"/>
      <c r="J84" s="47">
        <f>G84/E84</f>
        <v>2.9813432835820897</v>
      </c>
      <c r="K84" s="47"/>
      <c r="L84" s="47"/>
      <c r="M84" s="47"/>
    </row>
    <row r="85" spans="1:13" x14ac:dyDescent="0.25">
      <c r="A85" s="2" t="s">
        <v>290</v>
      </c>
      <c r="B85" s="5">
        <v>576</v>
      </c>
      <c r="C85" s="20"/>
      <c r="D85" s="20"/>
      <c r="E85" s="5">
        <v>576</v>
      </c>
      <c r="F85" s="67"/>
      <c r="G85" s="5">
        <v>1880</v>
      </c>
      <c r="H85" s="20"/>
      <c r="J85" s="47">
        <f t="shared" ref="J85:J92" si="11">G85/E85</f>
        <v>3.2638888888888888</v>
      </c>
      <c r="K85" s="47"/>
      <c r="L85" s="47"/>
      <c r="M85" s="47"/>
    </row>
    <row r="86" spans="1:13" x14ac:dyDescent="0.25">
      <c r="A86" s="2" t="s">
        <v>86</v>
      </c>
      <c r="B86" s="5">
        <v>230</v>
      </c>
      <c r="C86" s="5">
        <v>242</v>
      </c>
      <c r="D86" s="5">
        <v>242</v>
      </c>
      <c r="E86" s="5">
        <v>242</v>
      </c>
      <c r="F86" s="67"/>
      <c r="G86" s="5">
        <v>876</v>
      </c>
      <c r="H86" s="20"/>
      <c r="J86" s="47">
        <f t="shared" si="11"/>
        <v>3.6198347107438016</v>
      </c>
      <c r="K86" s="47"/>
      <c r="L86" s="47"/>
      <c r="M86" s="47"/>
    </row>
    <row r="87" spans="1:13" x14ac:dyDescent="0.25">
      <c r="A87" s="2" t="s">
        <v>87</v>
      </c>
      <c r="B87" s="5">
        <v>129</v>
      </c>
      <c r="C87" s="5">
        <v>116</v>
      </c>
      <c r="D87" s="5">
        <v>116</v>
      </c>
      <c r="E87" s="5">
        <v>116</v>
      </c>
      <c r="F87" s="67"/>
      <c r="G87" s="5">
        <v>408</v>
      </c>
      <c r="H87" s="20"/>
      <c r="J87" s="47">
        <f t="shared" si="11"/>
        <v>3.5172413793103448</v>
      </c>
      <c r="K87" s="47"/>
      <c r="L87" s="47"/>
      <c r="M87" s="47"/>
    </row>
    <row r="88" spans="1:13" x14ac:dyDescent="0.25">
      <c r="A88" s="2" t="s">
        <v>88</v>
      </c>
      <c r="B88" s="5">
        <v>360</v>
      </c>
      <c r="C88" s="5">
        <v>406</v>
      </c>
      <c r="D88" s="5">
        <v>406</v>
      </c>
      <c r="E88" s="5">
        <v>406</v>
      </c>
      <c r="F88" s="67"/>
      <c r="G88" s="5">
        <v>1260</v>
      </c>
      <c r="H88" s="20"/>
      <c r="J88" s="47">
        <f t="shared" si="11"/>
        <v>3.103448275862069</v>
      </c>
      <c r="K88" s="47"/>
      <c r="L88" s="47"/>
      <c r="M88" s="47"/>
    </row>
    <row r="89" spans="1:13" x14ac:dyDescent="0.25">
      <c r="A89" s="2" t="s">
        <v>93</v>
      </c>
      <c r="B89" s="13">
        <v>250</v>
      </c>
      <c r="C89" s="5">
        <v>220</v>
      </c>
      <c r="D89" s="5">
        <v>220</v>
      </c>
      <c r="E89" s="5">
        <v>220</v>
      </c>
      <c r="F89" s="67"/>
      <c r="G89" s="5">
        <v>696</v>
      </c>
      <c r="H89" s="20"/>
      <c r="J89" s="47">
        <f t="shared" si="11"/>
        <v>3.1636363636363636</v>
      </c>
      <c r="K89" s="47"/>
      <c r="L89" s="47"/>
      <c r="M89" s="47"/>
    </row>
    <row r="90" spans="1:13" x14ac:dyDescent="0.25">
      <c r="A90" s="2" t="s">
        <v>122</v>
      </c>
      <c r="B90" s="13">
        <v>262</v>
      </c>
      <c r="C90" s="5">
        <v>302</v>
      </c>
      <c r="D90" s="5">
        <v>302</v>
      </c>
      <c r="E90" s="5">
        <v>302</v>
      </c>
      <c r="F90" s="67"/>
      <c r="G90" s="5">
        <v>976</v>
      </c>
      <c r="H90" s="20"/>
      <c r="J90" s="47">
        <f t="shared" si="11"/>
        <v>3.2317880794701987</v>
      </c>
      <c r="K90" s="47"/>
      <c r="L90" s="47"/>
      <c r="M90" s="47"/>
    </row>
    <row r="91" spans="1:13" x14ac:dyDescent="0.25">
      <c r="A91" s="2" t="s">
        <v>129</v>
      </c>
      <c r="B91" s="20"/>
      <c r="C91" s="5">
        <v>104</v>
      </c>
      <c r="D91" s="5">
        <v>104</v>
      </c>
      <c r="E91" s="5">
        <v>104</v>
      </c>
      <c r="F91" s="67"/>
      <c r="G91" s="5">
        <v>472</v>
      </c>
      <c r="H91" s="5">
        <v>472</v>
      </c>
      <c r="J91" s="45">
        <f t="shared" si="11"/>
        <v>4.5384615384615383</v>
      </c>
      <c r="K91" s="52"/>
      <c r="L91" s="45">
        <f>H91/C91</f>
        <v>4.5384615384615383</v>
      </c>
      <c r="M91" s="45">
        <f>H91/D91</f>
        <v>4.5384615384615383</v>
      </c>
    </row>
    <row r="92" spans="1:13" x14ac:dyDescent="0.25">
      <c r="A92" s="2" t="s">
        <v>130</v>
      </c>
      <c r="B92" s="13">
        <v>615</v>
      </c>
      <c r="C92" s="20">
        <v>558</v>
      </c>
      <c r="D92" s="20"/>
      <c r="E92" s="5">
        <v>558</v>
      </c>
      <c r="F92" s="67"/>
      <c r="G92" s="5">
        <v>2515</v>
      </c>
      <c r="H92" s="20">
        <v>2515</v>
      </c>
      <c r="J92" s="45">
        <f t="shared" si="11"/>
        <v>4.5071684587813623</v>
      </c>
      <c r="K92" s="47">
        <f>H92/B92</f>
        <v>4.0894308943089435</v>
      </c>
      <c r="L92" s="45">
        <f>H92/C92</f>
        <v>4.5071684587813623</v>
      </c>
      <c r="M92" s="52"/>
    </row>
    <row r="93" spans="1:13" x14ac:dyDescent="0.25">
      <c r="E93" s="61">
        <f>SUM(E81:E92)</f>
        <v>22427</v>
      </c>
      <c r="G93" s="61">
        <f>SUM(G81:G92)</f>
        <v>90417</v>
      </c>
    </row>
  </sheetData>
  <mergeCells count="3">
    <mergeCell ref="J1:M1"/>
    <mergeCell ref="B1:E1"/>
    <mergeCell ref="G1:H1"/>
  </mergeCells>
  <pageMargins left="0.7" right="0.7" top="0.75" bottom="0.75" header="0.3" footer="0.3"/>
  <pageSetup paperSize="9"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090BF-E86C-4C72-861F-27AC055FFB3B}">
  <sheetPr>
    <pageSetUpPr fitToPage="1"/>
  </sheetPr>
  <dimension ref="A1:M56"/>
  <sheetViews>
    <sheetView topLeftCell="A37" workbookViewId="0">
      <selection activeCell="M26" sqref="M26"/>
    </sheetView>
  </sheetViews>
  <sheetFormatPr baseColWidth="10" defaultRowHeight="15" x14ac:dyDescent="0.25"/>
  <cols>
    <col min="1" max="1" width="24.85546875" style="1" customWidth="1"/>
    <col min="6" max="6" width="10" customWidth="1"/>
    <col min="7" max="7" width="13.28515625" customWidth="1"/>
    <col min="9" max="9" width="8" customWidth="1"/>
  </cols>
  <sheetData>
    <row r="1" spans="1:13" x14ac:dyDescent="0.25">
      <c r="A1" s="26"/>
      <c r="B1" s="95" t="s">
        <v>0</v>
      </c>
      <c r="C1" s="95"/>
      <c r="D1" s="95"/>
      <c r="E1" s="95"/>
      <c r="F1" s="25"/>
      <c r="G1" s="95" t="s">
        <v>1</v>
      </c>
      <c r="H1" s="95"/>
      <c r="I1" s="25"/>
      <c r="J1" s="95" t="s">
        <v>2</v>
      </c>
      <c r="K1" s="95"/>
      <c r="L1" s="95"/>
      <c r="M1" s="95"/>
    </row>
    <row r="2" spans="1:13" x14ac:dyDescent="0.25">
      <c r="A2" s="2"/>
      <c r="B2" s="5" t="s">
        <v>252</v>
      </c>
      <c r="C2" s="5" t="s">
        <v>259</v>
      </c>
      <c r="D2" s="5" t="s">
        <v>208</v>
      </c>
      <c r="E2" s="5" t="s">
        <v>258</v>
      </c>
      <c r="G2" s="5" t="s">
        <v>258</v>
      </c>
      <c r="H2" s="5" t="s">
        <v>253</v>
      </c>
      <c r="J2" s="27" t="s">
        <v>254</v>
      </c>
      <c r="K2" s="27" t="s">
        <v>255</v>
      </c>
      <c r="L2" s="27" t="s">
        <v>256</v>
      </c>
      <c r="M2" s="27" t="s">
        <v>257</v>
      </c>
    </row>
    <row r="3" spans="1:13" x14ac:dyDescent="0.25">
      <c r="A3" s="6" t="s">
        <v>3</v>
      </c>
      <c r="B3" s="15">
        <v>460</v>
      </c>
      <c r="C3" s="15">
        <v>460</v>
      </c>
      <c r="D3" s="15">
        <v>460</v>
      </c>
      <c r="E3" s="13">
        <v>400</v>
      </c>
      <c r="F3" s="65"/>
      <c r="G3" s="5">
        <v>2069</v>
      </c>
      <c r="H3" s="5">
        <v>2069</v>
      </c>
      <c r="J3" s="47">
        <f t="shared" ref="J3:J34" si="0">G3/E3</f>
        <v>5.1725000000000003</v>
      </c>
      <c r="K3" s="45">
        <f t="shared" ref="K3:K34" si="1">H3/B3</f>
        <v>4.4978260869565219</v>
      </c>
      <c r="L3" s="45">
        <f t="shared" ref="L3:L34" si="2">H3/C3</f>
        <v>4.4978260869565219</v>
      </c>
      <c r="M3" s="45">
        <f t="shared" ref="M3:M34" si="3">H3/D3</f>
        <v>4.4978260869565219</v>
      </c>
    </row>
    <row r="4" spans="1:13" x14ac:dyDescent="0.25">
      <c r="A4" s="6" t="s">
        <v>4</v>
      </c>
      <c r="B4" s="5">
        <v>847</v>
      </c>
      <c r="C4" s="15">
        <v>847</v>
      </c>
      <c r="D4" s="5">
        <v>847</v>
      </c>
      <c r="E4" s="5">
        <v>847</v>
      </c>
      <c r="F4" s="65"/>
      <c r="G4" s="5">
        <v>3809</v>
      </c>
      <c r="H4" s="5">
        <v>3809</v>
      </c>
      <c r="J4" s="45">
        <f t="shared" si="0"/>
        <v>4.4970484061393154</v>
      </c>
      <c r="K4" s="45">
        <f t="shared" si="1"/>
        <v>4.4970484061393154</v>
      </c>
      <c r="L4" s="45">
        <f t="shared" si="2"/>
        <v>4.4970484061393154</v>
      </c>
      <c r="M4" s="45">
        <f t="shared" si="3"/>
        <v>4.4970484061393154</v>
      </c>
    </row>
    <row r="5" spans="1:13" x14ac:dyDescent="0.25">
      <c r="A5" s="6" t="s">
        <v>5</v>
      </c>
      <c r="B5" s="5">
        <v>320</v>
      </c>
      <c r="C5" s="15">
        <v>320</v>
      </c>
      <c r="D5" s="5">
        <v>320</v>
      </c>
      <c r="E5" s="5">
        <v>320</v>
      </c>
      <c r="F5" s="65"/>
      <c r="G5" s="5">
        <v>1440</v>
      </c>
      <c r="H5" s="5">
        <v>1440</v>
      </c>
      <c r="J5" s="45">
        <f t="shared" si="0"/>
        <v>4.5</v>
      </c>
      <c r="K5" s="45">
        <f t="shared" si="1"/>
        <v>4.5</v>
      </c>
      <c r="L5" s="45">
        <f t="shared" si="2"/>
        <v>4.5</v>
      </c>
      <c r="M5" s="45">
        <f t="shared" si="3"/>
        <v>4.5</v>
      </c>
    </row>
    <row r="6" spans="1:13" x14ac:dyDescent="0.25">
      <c r="A6" s="6" t="s">
        <v>6</v>
      </c>
      <c r="B6" s="5">
        <v>605</v>
      </c>
      <c r="C6" s="15">
        <v>605</v>
      </c>
      <c r="D6" s="5">
        <v>605</v>
      </c>
      <c r="E6" s="5">
        <v>605</v>
      </c>
      <c r="F6" s="65"/>
      <c r="G6" s="5">
        <v>2735</v>
      </c>
      <c r="H6" s="5">
        <v>2735</v>
      </c>
      <c r="J6" s="45">
        <f t="shared" si="0"/>
        <v>4.5206611570247937</v>
      </c>
      <c r="K6" s="45">
        <f t="shared" si="1"/>
        <v>4.5206611570247937</v>
      </c>
      <c r="L6" s="45">
        <f t="shared" si="2"/>
        <v>4.5206611570247937</v>
      </c>
      <c r="M6" s="45">
        <f t="shared" si="3"/>
        <v>4.5206611570247937</v>
      </c>
    </row>
    <row r="7" spans="1:13" x14ac:dyDescent="0.25">
      <c r="A7" s="2" t="s">
        <v>7</v>
      </c>
      <c r="B7" s="5">
        <v>280</v>
      </c>
      <c r="C7" s="15">
        <v>280</v>
      </c>
      <c r="D7" s="5">
        <v>280</v>
      </c>
      <c r="E7" s="5">
        <v>280</v>
      </c>
      <c r="F7" s="65"/>
      <c r="G7" s="5">
        <v>1262</v>
      </c>
      <c r="H7" s="5">
        <v>1262</v>
      </c>
      <c r="J7" s="45">
        <f t="shared" si="0"/>
        <v>4.5071428571428571</v>
      </c>
      <c r="K7" s="45">
        <f t="shared" si="1"/>
        <v>4.5071428571428571</v>
      </c>
      <c r="L7" s="45">
        <f t="shared" si="2"/>
        <v>4.5071428571428571</v>
      </c>
      <c r="M7" s="45">
        <f t="shared" si="3"/>
        <v>4.5071428571428571</v>
      </c>
    </row>
    <row r="8" spans="1:13" x14ac:dyDescent="0.25">
      <c r="A8" s="2" t="s">
        <v>8</v>
      </c>
      <c r="B8" s="15">
        <v>190</v>
      </c>
      <c r="C8" s="15">
        <v>190</v>
      </c>
      <c r="D8" s="15">
        <v>190</v>
      </c>
      <c r="E8" s="13">
        <v>150</v>
      </c>
      <c r="F8" s="65"/>
      <c r="G8" s="13">
        <v>500</v>
      </c>
      <c r="H8" s="15">
        <v>733</v>
      </c>
      <c r="J8" s="47">
        <f t="shared" si="0"/>
        <v>3.3333333333333335</v>
      </c>
      <c r="K8" s="47">
        <f t="shared" si="1"/>
        <v>3.857894736842105</v>
      </c>
      <c r="L8" s="47">
        <f t="shared" si="2"/>
        <v>3.857894736842105</v>
      </c>
      <c r="M8" s="47">
        <f t="shared" si="3"/>
        <v>3.857894736842105</v>
      </c>
    </row>
    <row r="9" spans="1:13" x14ac:dyDescent="0.25">
      <c r="A9" s="2" t="s">
        <v>9</v>
      </c>
      <c r="B9" s="5">
        <v>140</v>
      </c>
      <c r="C9" s="15">
        <v>140</v>
      </c>
      <c r="D9" s="5">
        <v>140</v>
      </c>
      <c r="E9" s="5">
        <v>140</v>
      </c>
      <c r="F9" s="65"/>
      <c r="G9" s="5">
        <v>584</v>
      </c>
      <c r="H9" s="15">
        <v>584</v>
      </c>
      <c r="J9" s="47">
        <f t="shared" si="0"/>
        <v>4.1714285714285717</v>
      </c>
      <c r="K9" s="47">
        <f t="shared" si="1"/>
        <v>4.1714285714285717</v>
      </c>
      <c r="L9" s="47">
        <f t="shared" si="2"/>
        <v>4.1714285714285717</v>
      </c>
      <c r="M9" s="47">
        <f t="shared" si="3"/>
        <v>4.1714285714285717</v>
      </c>
    </row>
    <row r="10" spans="1:13" x14ac:dyDescent="0.25">
      <c r="A10" s="2" t="s">
        <v>10</v>
      </c>
      <c r="B10" s="13">
        <v>156</v>
      </c>
      <c r="C10" s="15">
        <v>196</v>
      </c>
      <c r="D10" s="5">
        <v>196</v>
      </c>
      <c r="E10" s="5">
        <v>196</v>
      </c>
      <c r="F10" s="65"/>
      <c r="G10" s="13">
        <v>616</v>
      </c>
      <c r="H10" s="15">
        <v>824</v>
      </c>
      <c r="J10" s="47">
        <f t="shared" si="0"/>
        <v>3.1428571428571428</v>
      </c>
      <c r="K10" s="47">
        <f t="shared" si="1"/>
        <v>5.2820512820512819</v>
      </c>
      <c r="L10" s="47">
        <f t="shared" si="2"/>
        <v>4.204081632653061</v>
      </c>
      <c r="M10" s="47">
        <f t="shared" si="3"/>
        <v>4.204081632653061</v>
      </c>
    </row>
    <row r="11" spans="1:13" x14ac:dyDescent="0.25">
      <c r="A11" s="2" t="s">
        <v>11</v>
      </c>
      <c r="B11" s="5">
        <v>166</v>
      </c>
      <c r="C11" s="15">
        <v>166</v>
      </c>
      <c r="D11" s="5">
        <v>166</v>
      </c>
      <c r="E11" s="5">
        <v>166</v>
      </c>
      <c r="F11" s="65"/>
      <c r="G11" s="5">
        <v>644</v>
      </c>
      <c r="H11" s="15">
        <v>644</v>
      </c>
      <c r="J11" s="47">
        <f t="shared" si="0"/>
        <v>3.8795180722891565</v>
      </c>
      <c r="K11" s="47">
        <f t="shared" si="1"/>
        <v>3.8795180722891565</v>
      </c>
      <c r="L11" s="47">
        <f t="shared" si="2"/>
        <v>3.8795180722891565</v>
      </c>
      <c r="M11" s="47">
        <f t="shared" si="3"/>
        <v>3.8795180722891565</v>
      </c>
    </row>
    <row r="12" spans="1:13" x14ac:dyDescent="0.25">
      <c r="A12" s="2" t="s">
        <v>12</v>
      </c>
      <c r="B12" s="5">
        <v>305</v>
      </c>
      <c r="C12" s="15">
        <v>305</v>
      </c>
      <c r="D12" s="5">
        <v>305</v>
      </c>
      <c r="E12" s="5">
        <v>305</v>
      </c>
      <c r="F12" s="65"/>
      <c r="G12" s="5">
        <v>1404</v>
      </c>
      <c r="H12" s="15">
        <v>1404</v>
      </c>
      <c r="J12" s="45">
        <f t="shared" si="0"/>
        <v>4.6032786885245898</v>
      </c>
      <c r="K12" s="45">
        <f t="shared" si="1"/>
        <v>4.6032786885245898</v>
      </c>
      <c r="L12" s="45">
        <f t="shared" si="2"/>
        <v>4.6032786885245898</v>
      </c>
      <c r="M12" s="45">
        <f t="shared" si="3"/>
        <v>4.6032786885245898</v>
      </c>
    </row>
    <row r="13" spans="1:13" x14ac:dyDescent="0.25">
      <c r="A13" s="2" t="s">
        <v>13</v>
      </c>
      <c r="B13" s="15">
        <v>155</v>
      </c>
      <c r="C13" s="15">
        <v>155</v>
      </c>
      <c r="D13" s="15">
        <v>155</v>
      </c>
      <c r="E13" s="19">
        <v>150</v>
      </c>
      <c r="F13" s="65"/>
      <c r="G13" s="5">
        <v>696</v>
      </c>
      <c r="H13" s="15">
        <v>696</v>
      </c>
      <c r="J13" s="45">
        <f t="shared" si="0"/>
        <v>4.6399999999999997</v>
      </c>
      <c r="K13" s="45">
        <f t="shared" si="1"/>
        <v>4.4903225806451612</v>
      </c>
      <c r="L13" s="45">
        <f t="shared" si="2"/>
        <v>4.4903225806451612</v>
      </c>
      <c r="M13" s="45">
        <f t="shared" si="3"/>
        <v>4.4903225806451612</v>
      </c>
    </row>
    <row r="14" spans="1:13" x14ac:dyDescent="0.25">
      <c r="A14" s="2" t="s">
        <v>14</v>
      </c>
      <c r="B14" s="15">
        <v>171</v>
      </c>
      <c r="C14" s="15">
        <v>172</v>
      </c>
      <c r="D14" s="15">
        <v>172</v>
      </c>
      <c r="E14" s="5">
        <v>172</v>
      </c>
      <c r="F14" s="65"/>
      <c r="G14" s="5">
        <v>773</v>
      </c>
      <c r="H14" s="15">
        <v>773</v>
      </c>
      <c r="J14" s="45">
        <f t="shared" si="0"/>
        <v>4.4941860465116283</v>
      </c>
      <c r="K14" s="45">
        <f t="shared" si="1"/>
        <v>4.5204678362573096</v>
      </c>
      <c r="L14" s="45">
        <f t="shared" si="2"/>
        <v>4.4941860465116283</v>
      </c>
      <c r="M14" s="45">
        <f t="shared" si="3"/>
        <v>4.4941860465116283</v>
      </c>
    </row>
    <row r="15" spans="1:13" x14ac:dyDescent="0.25">
      <c r="A15" s="2" t="s">
        <v>15</v>
      </c>
      <c r="B15" s="5">
        <v>108</v>
      </c>
      <c r="C15" s="15">
        <v>108</v>
      </c>
      <c r="D15" s="5">
        <v>108</v>
      </c>
      <c r="E15" s="5">
        <v>108</v>
      </c>
      <c r="F15" s="65"/>
      <c r="G15" s="5">
        <v>484</v>
      </c>
      <c r="H15" s="15">
        <v>484</v>
      </c>
      <c r="J15" s="45">
        <f t="shared" si="0"/>
        <v>4.4814814814814818</v>
      </c>
      <c r="K15" s="45">
        <f t="shared" si="1"/>
        <v>4.4814814814814818</v>
      </c>
      <c r="L15" s="45">
        <f t="shared" si="2"/>
        <v>4.4814814814814818</v>
      </c>
      <c r="M15" s="45">
        <f t="shared" si="3"/>
        <v>4.4814814814814818</v>
      </c>
    </row>
    <row r="16" spans="1:13" x14ac:dyDescent="0.25">
      <c r="A16" s="2" t="s">
        <v>16</v>
      </c>
      <c r="B16" s="5">
        <v>156</v>
      </c>
      <c r="C16" s="15">
        <v>156</v>
      </c>
      <c r="D16" s="5">
        <v>156</v>
      </c>
      <c r="E16" s="5">
        <v>156</v>
      </c>
      <c r="F16" s="65"/>
      <c r="G16" s="5">
        <v>699</v>
      </c>
      <c r="H16" s="15">
        <v>699</v>
      </c>
      <c r="J16" s="45">
        <f t="shared" si="0"/>
        <v>4.4807692307692308</v>
      </c>
      <c r="K16" s="45">
        <f t="shared" si="1"/>
        <v>4.4807692307692308</v>
      </c>
      <c r="L16" s="45">
        <f t="shared" si="2"/>
        <v>4.4807692307692308</v>
      </c>
      <c r="M16" s="45">
        <f t="shared" si="3"/>
        <v>4.4807692307692308</v>
      </c>
    </row>
    <row r="17" spans="1:13" x14ac:dyDescent="0.25">
      <c r="A17" s="2" t="s">
        <v>17</v>
      </c>
      <c r="B17" s="5">
        <v>100</v>
      </c>
      <c r="C17" s="15">
        <v>100</v>
      </c>
      <c r="D17" s="5">
        <v>100</v>
      </c>
      <c r="E17" s="5">
        <v>100</v>
      </c>
      <c r="F17" s="65"/>
      <c r="G17" s="13">
        <v>318</v>
      </c>
      <c r="H17" s="15">
        <v>450</v>
      </c>
      <c r="J17" s="47">
        <f t="shared" si="0"/>
        <v>3.18</v>
      </c>
      <c r="K17" s="45">
        <f t="shared" si="1"/>
        <v>4.5</v>
      </c>
      <c r="L17" s="45">
        <f t="shared" si="2"/>
        <v>4.5</v>
      </c>
      <c r="M17" s="45">
        <f t="shared" si="3"/>
        <v>4.5</v>
      </c>
    </row>
    <row r="18" spans="1:13" x14ac:dyDescent="0.25">
      <c r="A18" s="2" t="s">
        <v>18</v>
      </c>
      <c r="B18" s="20">
        <v>140</v>
      </c>
      <c r="C18" s="15">
        <v>140</v>
      </c>
      <c r="D18" s="5">
        <v>140</v>
      </c>
      <c r="E18" s="5">
        <v>140</v>
      </c>
      <c r="F18" s="65"/>
      <c r="G18" s="13">
        <v>530</v>
      </c>
      <c r="H18" s="31">
        <v>531</v>
      </c>
      <c r="J18" s="47">
        <f t="shared" si="0"/>
        <v>3.7857142857142856</v>
      </c>
      <c r="K18" s="47">
        <f t="shared" si="1"/>
        <v>3.7928571428571427</v>
      </c>
      <c r="L18" s="47">
        <f t="shared" si="2"/>
        <v>3.7928571428571427</v>
      </c>
      <c r="M18" s="47">
        <f t="shared" si="3"/>
        <v>3.7928571428571427</v>
      </c>
    </row>
    <row r="19" spans="1:13" x14ac:dyDescent="0.25">
      <c r="A19" s="2" t="s">
        <v>19</v>
      </c>
      <c r="B19" s="5">
        <v>127</v>
      </c>
      <c r="C19" s="15">
        <v>127</v>
      </c>
      <c r="D19" s="5">
        <v>127</v>
      </c>
      <c r="E19" s="5">
        <v>127</v>
      </c>
      <c r="F19" s="65"/>
      <c r="G19" s="5">
        <v>572</v>
      </c>
      <c r="H19" s="15">
        <v>572</v>
      </c>
      <c r="J19" s="45">
        <f t="shared" si="0"/>
        <v>4.5039370078740157</v>
      </c>
      <c r="K19" s="45">
        <f t="shared" si="1"/>
        <v>4.5039370078740157</v>
      </c>
      <c r="L19" s="45">
        <f t="shared" si="2"/>
        <v>4.5039370078740157</v>
      </c>
      <c r="M19" s="45">
        <f t="shared" si="3"/>
        <v>4.5039370078740157</v>
      </c>
    </row>
    <row r="20" spans="1:13" x14ac:dyDescent="0.25">
      <c r="A20" s="2" t="s">
        <v>20</v>
      </c>
      <c r="B20" s="15">
        <v>121</v>
      </c>
      <c r="C20" s="15">
        <v>121</v>
      </c>
      <c r="D20" s="15">
        <v>121</v>
      </c>
      <c r="E20" s="5">
        <v>120</v>
      </c>
      <c r="F20" s="65"/>
      <c r="G20" s="5">
        <v>545</v>
      </c>
      <c r="H20" s="15">
        <v>545</v>
      </c>
      <c r="J20" s="45">
        <f t="shared" si="0"/>
        <v>4.541666666666667</v>
      </c>
      <c r="K20" s="45">
        <f t="shared" si="1"/>
        <v>4.5041322314049586</v>
      </c>
      <c r="L20" s="45">
        <f t="shared" si="2"/>
        <v>4.5041322314049586</v>
      </c>
      <c r="M20" s="45">
        <f t="shared" si="3"/>
        <v>4.5041322314049586</v>
      </c>
    </row>
    <row r="21" spans="1:13" x14ac:dyDescent="0.25">
      <c r="A21" s="2" t="s">
        <v>21</v>
      </c>
      <c r="B21" s="5">
        <v>166</v>
      </c>
      <c r="C21" s="15">
        <v>166</v>
      </c>
      <c r="D21" s="5">
        <v>166</v>
      </c>
      <c r="E21" s="5">
        <v>166</v>
      </c>
      <c r="F21" s="65"/>
      <c r="G21" s="5">
        <v>738</v>
      </c>
      <c r="H21" s="15">
        <v>738</v>
      </c>
      <c r="J21" s="45">
        <f t="shared" si="0"/>
        <v>4.4457831325301207</v>
      </c>
      <c r="K21" s="45">
        <f t="shared" si="1"/>
        <v>4.4457831325301207</v>
      </c>
      <c r="L21" s="45">
        <f t="shared" si="2"/>
        <v>4.4457831325301207</v>
      </c>
      <c r="M21" s="45">
        <f t="shared" si="3"/>
        <v>4.4457831325301207</v>
      </c>
    </row>
    <row r="22" spans="1:13" x14ac:dyDescent="0.25">
      <c r="A22" s="2" t="s">
        <v>299</v>
      </c>
      <c r="B22" s="5">
        <v>169</v>
      </c>
      <c r="C22" s="15">
        <v>169</v>
      </c>
      <c r="D22" s="5">
        <v>169</v>
      </c>
      <c r="E22" s="5">
        <v>169</v>
      </c>
      <c r="F22" s="65"/>
      <c r="G22" s="5">
        <v>762</v>
      </c>
      <c r="H22" s="54">
        <v>762</v>
      </c>
      <c r="J22" s="45">
        <f t="shared" si="0"/>
        <v>4.5088757396449708</v>
      </c>
      <c r="K22" s="45">
        <f t="shared" si="1"/>
        <v>4.5088757396449708</v>
      </c>
      <c r="L22" s="45">
        <f t="shared" si="2"/>
        <v>4.5088757396449708</v>
      </c>
      <c r="M22" s="45">
        <f t="shared" si="3"/>
        <v>4.5088757396449708</v>
      </c>
    </row>
    <row r="23" spans="1:13" x14ac:dyDescent="0.25">
      <c r="A23" s="2" t="s">
        <v>22</v>
      </c>
      <c r="B23" s="5">
        <v>149</v>
      </c>
      <c r="C23" s="15">
        <v>149</v>
      </c>
      <c r="D23" s="5">
        <v>149</v>
      </c>
      <c r="E23" s="5">
        <v>149</v>
      </c>
      <c r="F23" s="65"/>
      <c r="G23" s="13">
        <v>499</v>
      </c>
      <c r="H23" s="15">
        <v>171</v>
      </c>
      <c r="J23" s="47">
        <f t="shared" si="0"/>
        <v>3.348993288590604</v>
      </c>
      <c r="K23" s="47">
        <f t="shared" si="1"/>
        <v>1.1476510067114094</v>
      </c>
      <c r="L23" s="47">
        <f t="shared" si="2"/>
        <v>1.1476510067114094</v>
      </c>
      <c r="M23" s="47">
        <f t="shared" si="3"/>
        <v>1.1476510067114094</v>
      </c>
    </row>
    <row r="24" spans="1:13" x14ac:dyDescent="0.25">
      <c r="A24" s="2" t="s">
        <v>23</v>
      </c>
      <c r="B24" s="5">
        <v>104</v>
      </c>
      <c r="C24" s="15">
        <v>104</v>
      </c>
      <c r="D24" s="5">
        <v>104</v>
      </c>
      <c r="E24" s="5">
        <v>104</v>
      </c>
      <c r="F24" s="65"/>
      <c r="G24" s="5">
        <v>469</v>
      </c>
      <c r="H24" s="15">
        <v>469</v>
      </c>
      <c r="J24" s="45">
        <f t="shared" si="0"/>
        <v>4.509615384615385</v>
      </c>
      <c r="K24" s="45">
        <f t="shared" si="1"/>
        <v>4.509615384615385</v>
      </c>
      <c r="L24" s="45">
        <f t="shared" si="2"/>
        <v>4.509615384615385</v>
      </c>
      <c r="M24" s="45">
        <f t="shared" si="3"/>
        <v>4.509615384615385</v>
      </c>
    </row>
    <row r="25" spans="1:13" x14ac:dyDescent="0.25">
      <c r="A25" s="2" t="s">
        <v>24</v>
      </c>
      <c r="B25" s="5">
        <v>130</v>
      </c>
      <c r="C25" s="15">
        <v>130</v>
      </c>
      <c r="D25" s="5">
        <v>130</v>
      </c>
      <c r="E25" s="5">
        <v>130</v>
      </c>
      <c r="F25" s="65"/>
      <c r="G25" s="5">
        <v>589</v>
      </c>
      <c r="H25" s="15">
        <v>589</v>
      </c>
      <c r="J25" s="45">
        <f t="shared" si="0"/>
        <v>4.5307692307692307</v>
      </c>
      <c r="K25" s="45">
        <f t="shared" si="1"/>
        <v>4.5307692307692307</v>
      </c>
      <c r="L25" s="45">
        <f t="shared" si="2"/>
        <v>4.5307692307692307</v>
      </c>
      <c r="M25" s="45">
        <f t="shared" si="3"/>
        <v>4.5307692307692307</v>
      </c>
    </row>
    <row r="26" spans="1:13" x14ac:dyDescent="0.25">
      <c r="A26" s="2" t="s">
        <v>25</v>
      </c>
      <c r="B26" s="15">
        <v>318</v>
      </c>
      <c r="C26" s="15">
        <v>268</v>
      </c>
      <c r="D26" s="15">
        <v>268</v>
      </c>
      <c r="E26" s="13">
        <v>318</v>
      </c>
      <c r="F26" s="65"/>
      <c r="G26" s="5">
        <v>1210</v>
      </c>
      <c r="H26" s="15">
        <v>1210</v>
      </c>
      <c r="J26" s="47">
        <f t="shared" si="0"/>
        <v>3.8050314465408803</v>
      </c>
      <c r="K26" s="47">
        <f t="shared" si="1"/>
        <v>3.8050314465408803</v>
      </c>
      <c r="L26" s="45">
        <f t="shared" si="2"/>
        <v>4.5149253731343286</v>
      </c>
      <c r="M26" s="45">
        <f t="shared" si="3"/>
        <v>4.5149253731343286</v>
      </c>
    </row>
    <row r="27" spans="1:13" x14ac:dyDescent="0.25">
      <c r="A27" s="2" t="s">
        <v>26</v>
      </c>
      <c r="B27" s="15">
        <v>150</v>
      </c>
      <c r="C27" s="15">
        <v>150</v>
      </c>
      <c r="D27" s="15">
        <v>150</v>
      </c>
      <c r="E27" s="32">
        <v>157</v>
      </c>
      <c r="F27" s="65"/>
      <c r="G27" s="13">
        <v>580</v>
      </c>
      <c r="H27" s="15">
        <v>680</v>
      </c>
      <c r="J27" s="47">
        <f t="shared" si="0"/>
        <v>3.6942675159235669</v>
      </c>
      <c r="K27" s="45">
        <f t="shared" si="1"/>
        <v>4.5333333333333332</v>
      </c>
      <c r="L27" s="45">
        <f t="shared" si="2"/>
        <v>4.5333333333333332</v>
      </c>
      <c r="M27" s="45">
        <f t="shared" si="3"/>
        <v>4.5333333333333332</v>
      </c>
    </row>
    <row r="28" spans="1:13" x14ac:dyDescent="0.25">
      <c r="A28" s="2" t="s">
        <v>27</v>
      </c>
      <c r="B28" s="15">
        <v>180</v>
      </c>
      <c r="C28" s="15">
        <v>180</v>
      </c>
      <c r="D28" s="15">
        <v>180</v>
      </c>
      <c r="E28" s="13">
        <v>195</v>
      </c>
      <c r="F28" s="65"/>
      <c r="G28" s="5">
        <v>815</v>
      </c>
      <c r="H28" s="15">
        <v>815</v>
      </c>
      <c r="J28" s="47">
        <f t="shared" si="0"/>
        <v>4.1794871794871797</v>
      </c>
      <c r="K28" s="45">
        <f t="shared" si="1"/>
        <v>4.5277777777777777</v>
      </c>
      <c r="L28" s="45">
        <f t="shared" si="2"/>
        <v>4.5277777777777777</v>
      </c>
      <c r="M28" s="45">
        <f t="shared" si="3"/>
        <v>4.5277777777777777</v>
      </c>
    </row>
    <row r="29" spans="1:13" x14ac:dyDescent="0.25">
      <c r="A29" s="2" t="s">
        <v>28</v>
      </c>
      <c r="B29" s="15">
        <v>174</v>
      </c>
      <c r="C29" s="15">
        <v>174</v>
      </c>
      <c r="D29" s="15">
        <v>174</v>
      </c>
      <c r="E29" s="19">
        <v>164</v>
      </c>
      <c r="F29" s="65"/>
      <c r="G29" s="13">
        <v>450</v>
      </c>
      <c r="H29" s="15">
        <v>788</v>
      </c>
      <c r="J29" s="47">
        <f t="shared" si="0"/>
        <v>2.7439024390243905</v>
      </c>
      <c r="K29" s="45">
        <f t="shared" si="1"/>
        <v>4.5287356321839081</v>
      </c>
      <c r="L29" s="45">
        <f t="shared" si="2"/>
        <v>4.5287356321839081</v>
      </c>
      <c r="M29" s="45">
        <f t="shared" si="3"/>
        <v>4.5287356321839081</v>
      </c>
    </row>
    <row r="30" spans="1:13" x14ac:dyDescent="0.25">
      <c r="A30" s="2" t="s">
        <v>29</v>
      </c>
      <c r="B30" s="5">
        <v>104</v>
      </c>
      <c r="C30" s="15">
        <v>104</v>
      </c>
      <c r="D30" s="5">
        <v>104</v>
      </c>
      <c r="E30" s="5">
        <v>104</v>
      </c>
      <c r="F30" s="65"/>
      <c r="G30" s="13">
        <v>370</v>
      </c>
      <c r="H30" s="15">
        <v>470</v>
      </c>
      <c r="J30" s="47">
        <f t="shared" si="0"/>
        <v>3.5576923076923075</v>
      </c>
      <c r="K30" s="45">
        <f t="shared" si="1"/>
        <v>4.5192307692307692</v>
      </c>
      <c r="L30" s="45">
        <f t="shared" si="2"/>
        <v>4.5192307692307692</v>
      </c>
      <c r="M30" s="45">
        <f t="shared" si="3"/>
        <v>4.5192307692307692</v>
      </c>
    </row>
    <row r="31" spans="1:13" x14ac:dyDescent="0.25">
      <c r="A31" s="2" t="s">
        <v>30</v>
      </c>
      <c r="B31" s="5">
        <v>200</v>
      </c>
      <c r="C31" s="15">
        <v>200</v>
      </c>
      <c r="D31" s="5">
        <v>200</v>
      </c>
      <c r="E31" s="5">
        <v>200</v>
      </c>
      <c r="F31" s="65"/>
      <c r="G31" s="13">
        <v>533</v>
      </c>
      <c r="H31" s="15">
        <v>910</v>
      </c>
      <c r="J31" s="47">
        <f t="shared" si="0"/>
        <v>2.665</v>
      </c>
      <c r="K31" s="45">
        <f t="shared" si="1"/>
        <v>4.55</v>
      </c>
      <c r="L31" s="45">
        <f t="shared" si="2"/>
        <v>4.55</v>
      </c>
      <c r="M31" s="45">
        <f t="shared" si="3"/>
        <v>4.55</v>
      </c>
    </row>
    <row r="32" spans="1:13" x14ac:dyDescent="0.25">
      <c r="A32" s="2" t="s">
        <v>31</v>
      </c>
      <c r="B32" s="15">
        <v>100</v>
      </c>
      <c r="C32" s="15">
        <v>100</v>
      </c>
      <c r="D32" s="56">
        <v>200</v>
      </c>
      <c r="E32" s="56">
        <v>200</v>
      </c>
      <c r="F32" s="65"/>
      <c r="G32" s="13">
        <v>550</v>
      </c>
      <c r="H32" s="15">
        <v>455</v>
      </c>
      <c r="J32" s="47">
        <f t="shared" si="0"/>
        <v>2.75</v>
      </c>
      <c r="K32" s="45">
        <f t="shared" si="1"/>
        <v>4.55</v>
      </c>
      <c r="L32" s="45">
        <f t="shared" si="2"/>
        <v>4.55</v>
      </c>
      <c r="M32" s="52">
        <f t="shared" si="3"/>
        <v>2.2749999999999999</v>
      </c>
    </row>
    <row r="33" spans="1:13" x14ac:dyDescent="0.25">
      <c r="A33" s="2" t="s">
        <v>32</v>
      </c>
      <c r="B33" s="5">
        <v>120</v>
      </c>
      <c r="C33" s="15">
        <v>120</v>
      </c>
      <c r="D33" s="5">
        <v>120</v>
      </c>
      <c r="E33" s="5">
        <v>120</v>
      </c>
      <c r="F33" s="65"/>
      <c r="G33" s="13">
        <v>540</v>
      </c>
      <c r="H33" s="15">
        <v>545</v>
      </c>
      <c r="J33" s="45">
        <f t="shared" si="0"/>
        <v>4.5</v>
      </c>
      <c r="K33" s="45">
        <f t="shared" si="1"/>
        <v>4.541666666666667</v>
      </c>
      <c r="L33" s="45">
        <f t="shared" si="2"/>
        <v>4.541666666666667</v>
      </c>
      <c r="M33" s="45">
        <f t="shared" si="3"/>
        <v>4.541666666666667</v>
      </c>
    </row>
    <row r="34" spans="1:13" x14ac:dyDescent="0.25">
      <c r="A34" s="2" t="s">
        <v>33</v>
      </c>
      <c r="B34" s="5">
        <v>170</v>
      </c>
      <c r="C34" s="15">
        <v>170</v>
      </c>
      <c r="D34" s="5">
        <v>170</v>
      </c>
      <c r="E34" s="5">
        <v>170</v>
      </c>
      <c r="F34" s="65"/>
      <c r="G34" s="13">
        <v>570</v>
      </c>
      <c r="H34" s="15">
        <v>770</v>
      </c>
      <c r="J34" s="47">
        <f t="shared" si="0"/>
        <v>3.3529411764705883</v>
      </c>
      <c r="K34" s="45">
        <f t="shared" si="1"/>
        <v>4.5294117647058822</v>
      </c>
      <c r="L34" s="45">
        <f t="shared" si="2"/>
        <v>4.5294117647058822</v>
      </c>
      <c r="M34" s="45">
        <f t="shared" si="3"/>
        <v>4.5294117647058822</v>
      </c>
    </row>
    <row r="35" spans="1:13" x14ac:dyDescent="0.25">
      <c r="A35" s="2" t="s">
        <v>34</v>
      </c>
      <c r="B35" s="5">
        <v>330</v>
      </c>
      <c r="C35" s="15">
        <v>330</v>
      </c>
      <c r="D35" s="5">
        <v>330</v>
      </c>
      <c r="E35" s="5">
        <v>330</v>
      </c>
      <c r="F35" s="65"/>
      <c r="G35" s="5">
        <v>1490</v>
      </c>
      <c r="H35" s="15">
        <v>1490</v>
      </c>
      <c r="J35" s="45">
        <f t="shared" ref="J35:J55" si="4">G35/E35</f>
        <v>4.5151515151515156</v>
      </c>
      <c r="K35" s="45">
        <f t="shared" ref="K35:K55" si="5">H35/B35</f>
        <v>4.5151515151515156</v>
      </c>
      <c r="L35" s="45">
        <f t="shared" ref="L35:L55" si="6">H35/C35</f>
        <v>4.5151515151515156</v>
      </c>
      <c r="M35" s="45">
        <f t="shared" ref="M35:M55" si="7">H35/D35</f>
        <v>4.5151515151515156</v>
      </c>
    </row>
    <row r="36" spans="1:13" x14ac:dyDescent="0.25">
      <c r="A36" s="2" t="s">
        <v>35</v>
      </c>
      <c r="B36" s="5">
        <v>223</v>
      </c>
      <c r="C36" s="15">
        <v>223</v>
      </c>
      <c r="D36" s="5">
        <v>223</v>
      </c>
      <c r="E36" s="5">
        <v>223</v>
      </c>
      <c r="F36" s="65"/>
      <c r="G36" s="5">
        <v>1010</v>
      </c>
      <c r="H36" s="15">
        <v>1010</v>
      </c>
      <c r="J36" s="45">
        <f t="shared" si="4"/>
        <v>4.5291479820627805</v>
      </c>
      <c r="K36" s="45">
        <f t="shared" si="5"/>
        <v>4.5291479820627805</v>
      </c>
      <c r="L36" s="45">
        <f t="shared" si="6"/>
        <v>4.5291479820627805</v>
      </c>
      <c r="M36" s="45">
        <f t="shared" si="7"/>
        <v>4.5291479820627805</v>
      </c>
    </row>
    <row r="37" spans="1:13" x14ac:dyDescent="0.25">
      <c r="A37" s="2" t="s">
        <v>36</v>
      </c>
      <c r="B37" s="15">
        <v>151</v>
      </c>
      <c r="C37" s="15">
        <v>151</v>
      </c>
      <c r="D37" s="31">
        <v>152</v>
      </c>
      <c r="E37" s="19">
        <v>157</v>
      </c>
      <c r="F37" s="65"/>
      <c r="G37" s="13">
        <v>420</v>
      </c>
      <c r="H37" s="15">
        <v>681</v>
      </c>
      <c r="J37" s="47">
        <f t="shared" si="4"/>
        <v>2.6751592356687897</v>
      </c>
      <c r="K37" s="45">
        <f t="shared" si="5"/>
        <v>4.5099337748344368</v>
      </c>
      <c r="L37" s="45">
        <f t="shared" si="6"/>
        <v>4.5099337748344368</v>
      </c>
      <c r="M37" s="45">
        <f t="shared" si="7"/>
        <v>4.4802631578947372</v>
      </c>
    </row>
    <row r="38" spans="1:13" x14ac:dyDescent="0.25">
      <c r="A38" s="2" t="s">
        <v>37</v>
      </c>
      <c r="B38" s="5">
        <v>200</v>
      </c>
      <c r="C38" s="15">
        <v>200</v>
      </c>
      <c r="D38" s="5">
        <v>200</v>
      </c>
      <c r="E38" s="5">
        <v>200</v>
      </c>
      <c r="F38" s="65"/>
      <c r="G38" s="5">
        <v>905</v>
      </c>
      <c r="H38" s="15">
        <v>905</v>
      </c>
      <c r="J38" s="45">
        <f t="shared" si="4"/>
        <v>4.5250000000000004</v>
      </c>
      <c r="K38" s="45">
        <f t="shared" si="5"/>
        <v>4.5250000000000004</v>
      </c>
      <c r="L38" s="45">
        <f t="shared" si="6"/>
        <v>4.5250000000000004</v>
      </c>
      <c r="M38" s="45">
        <f t="shared" si="7"/>
        <v>4.5250000000000004</v>
      </c>
    </row>
    <row r="39" spans="1:13" x14ac:dyDescent="0.25">
      <c r="A39" s="2" t="s">
        <v>38</v>
      </c>
      <c r="B39" s="5">
        <v>170</v>
      </c>
      <c r="C39" s="15">
        <v>170</v>
      </c>
      <c r="D39" s="5">
        <v>170</v>
      </c>
      <c r="E39" s="5">
        <v>170</v>
      </c>
      <c r="F39" s="65"/>
      <c r="G39" s="5">
        <v>790</v>
      </c>
      <c r="H39" s="15">
        <v>780</v>
      </c>
      <c r="J39" s="45">
        <f t="shared" si="4"/>
        <v>4.6470588235294121</v>
      </c>
      <c r="K39" s="45">
        <f t="shared" si="5"/>
        <v>4.5882352941176467</v>
      </c>
      <c r="L39" s="45">
        <f t="shared" si="6"/>
        <v>4.5882352941176467</v>
      </c>
      <c r="M39" s="45">
        <f t="shared" si="7"/>
        <v>4.5882352941176467</v>
      </c>
    </row>
    <row r="40" spans="1:13" x14ac:dyDescent="0.25">
      <c r="A40" s="2" t="s">
        <v>39</v>
      </c>
      <c r="B40" s="5">
        <v>103</v>
      </c>
      <c r="C40" s="15">
        <v>103</v>
      </c>
      <c r="D40" s="5">
        <v>103</v>
      </c>
      <c r="E40" s="5">
        <v>103</v>
      </c>
      <c r="F40" s="65"/>
      <c r="G40" s="13">
        <v>900</v>
      </c>
      <c r="H40" s="15">
        <v>466</v>
      </c>
      <c r="J40" s="47">
        <f t="shared" si="4"/>
        <v>8.7378640776699026</v>
      </c>
      <c r="K40" s="45">
        <f t="shared" si="5"/>
        <v>4.5242718446601939</v>
      </c>
      <c r="L40" s="45">
        <f t="shared" si="6"/>
        <v>4.5242718446601939</v>
      </c>
      <c r="M40" s="45">
        <f t="shared" si="7"/>
        <v>4.5242718446601939</v>
      </c>
    </row>
    <row r="41" spans="1:13" x14ac:dyDescent="0.25">
      <c r="A41" s="2" t="s">
        <v>40</v>
      </c>
      <c r="B41" s="15">
        <v>200</v>
      </c>
      <c r="C41" s="15">
        <v>200</v>
      </c>
      <c r="D41" s="15">
        <v>200</v>
      </c>
      <c r="E41" s="56">
        <v>300</v>
      </c>
      <c r="F41" s="65"/>
      <c r="G41" s="5">
        <v>900</v>
      </c>
      <c r="H41" s="15">
        <v>900</v>
      </c>
      <c r="J41" s="47">
        <f t="shared" si="4"/>
        <v>3</v>
      </c>
      <c r="K41" s="45">
        <f t="shared" si="5"/>
        <v>4.5</v>
      </c>
      <c r="L41" s="45">
        <f t="shared" si="6"/>
        <v>4.5</v>
      </c>
      <c r="M41" s="45">
        <f t="shared" si="7"/>
        <v>4.5</v>
      </c>
    </row>
    <row r="42" spans="1:13" x14ac:dyDescent="0.25">
      <c r="A42" s="2" t="s">
        <v>41</v>
      </c>
      <c r="B42" s="5">
        <v>108</v>
      </c>
      <c r="C42" s="15">
        <v>108</v>
      </c>
      <c r="D42" s="5">
        <v>108</v>
      </c>
      <c r="E42" s="5">
        <v>108</v>
      </c>
      <c r="F42" s="65"/>
      <c r="G42" s="5">
        <v>490</v>
      </c>
      <c r="H42" s="15">
        <v>490</v>
      </c>
      <c r="J42" s="45">
        <f t="shared" si="4"/>
        <v>4.5370370370370372</v>
      </c>
      <c r="K42" s="45">
        <f t="shared" si="5"/>
        <v>4.5370370370370372</v>
      </c>
      <c r="L42" s="45">
        <f t="shared" si="6"/>
        <v>4.5370370370370372</v>
      </c>
      <c r="M42" s="45">
        <f t="shared" si="7"/>
        <v>4.5370370370370372</v>
      </c>
    </row>
    <row r="43" spans="1:13" x14ac:dyDescent="0.25">
      <c r="A43" s="2" t="s">
        <v>42</v>
      </c>
      <c r="B43" s="5">
        <v>234</v>
      </c>
      <c r="C43" s="15">
        <v>234</v>
      </c>
      <c r="D43" s="5">
        <v>234</v>
      </c>
      <c r="E43" s="5">
        <v>234</v>
      </c>
      <c r="F43" s="65"/>
      <c r="G43" s="5">
        <v>1060</v>
      </c>
      <c r="H43" s="15">
        <v>1060</v>
      </c>
      <c r="J43" s="45">
        <f t="shared" si="4"/>
        <v>4.5299145299145298</v>
      </c>
      <c r="K43" s="45">
        <f t="shared" si="5"/>
        <v>4.5299145299145298</v>
      </c>
      <c r="L43" s="45">
        <f t="shared" si="6"/>
        <v>4.5299145299145298</v>
      </c>
      <c r="M43" s="45">
        <f t="shared" si="7"/>
        <v>4.5299145299145298</v>
      </c>
    </row>
    <row r="44" spans="1:13" x14ac:dyDescent="0.25">
      <c r="A44" s="2" t="s">
        <v>43</v>
      </c>
      <c r="B44" s="5">
        <v>107</v>
      </c>
      <c r="C44" s="15">
        <v>107</v>
      </c>
      <c r="D44" s="5">
        <v>107</v>
      </c>
      <c r="E44" s="5">
        <v>107</v>
      </c>
      <c r="F44" s="65"/>
      <c r="G44" s="13">
        <v>418</v>
      </c>
      <c r="H44" s="15">
        <v>770</v>
      </c>
      <c r="J44" s="47">
        <f t="shared" si="4"/>
        <v>3.9065420560747666</v>
      </c>
      <c r="K44" s="47">
        <f t="shared" si="5"/>
        <v>7.1962616822429908</v>
      </c>
      <c r="L44" s="47">
        <f t="shared" si="6"/>
        <v>7.1962616822429908</v>
      </c>
      <c r="M44" s="47">
        <f t="shared" si="7"/>
        <v>7.1962616822429908</v>
      </c>
    </row>
    <row r="45" spans="1:13" x14ac:dyDescent="0.25">
      <c r="A45" s="2" t="s">
        <v>44</v>
      </c>
      <c r="B45" s="5">
        <v>200</v>
      </c>
      <c r="C45" s="15">
        <v>200</v>
      </c>
      <c r="D45" s="5">
        <v>200</v>
      </c>
      <c r="E45" s="5">
        <v>200</v>
      </c>
      <c r="F45" s="65"/>
      <c r="G45" s="13">
        <v>870</v>
      </c>
      <c r="H45" s="15">
        <v>910</v>
      </c>
      <c r="J45" s="45">
        <f t="shared" si="4"/>
        <v>4.3499999999999996</v>
      </c>
      <c r="K45" s="45">
        <f t="shared" si="5"/>
        <v>4.55</v>
      </c>
      <c r="L45" s="45">
        <f t="shared" si="6"/>
        <v>4.55</v>
      </c>
      <c r="M45" s="45">
        <f t="shared" si="7"/>
        <v>4.55</v>
      </c>
    </row>
    <row r="46" spans="1:13" x14ac:dyDescent="0.25">
      <c r="A46" s="2" t="s">
        <v>45</v>
      </c>
      <c r="B46" s="13">
        <v>290</v>
      </c>
      <c r="C46" s="15">
        <v>190</v>
      </c>
      <c r="D46" s="56">
        <v>290</v>
      </c>
      <c r="E46" s="5">
        <v>190</v>
      </c>
      <c r="F46" s="65"/>
      <c r="G46" s="13">
        <v>578</v>
      </c>
      <c r="H46" s="15">
        <v>858</v>
      </c>
      <c r="J46" s="47">
        <f t="shared" si="4"/>
        <v>3.0421052631578949</v>
      </c>
      <c r="K46" s="47">
        <f t="shared" si="5"/>
        <v>2.9586206896551723</v>
      </c>
      <c r="L46" s="45">
        <f t="shared" si="6"/>
        <v>4.5157894736842108</v>
      </c>
      <c r="M46" s="47">
        <f t="shared" si="7"/>
        <v>2.9586206896551723</v>
      </c>
    </row>
    <row r="47" spans="1:13" x14ac:dyDescent="0.25">
      <c r="A47" s="2" t="s">
        <v>46</v>
      </c>
      <c r="B47" s="5">
        <v>234</v>
      </c>
      <c r="C47" s="15">
        <v>234</v>
      </c>
      <c r="D47" s="5">
        <v>234</v>
      </c>
      <c r="E47" s="5">
        <v>234</v>
      </c>
      <c r="F47" s="65"/>
      <c r="G47" s="13">
        <v>856</v>
      </c>
      <c r="H47" s="15">
        <v>1056</v>
      </c>
      <c r="J47" s="47">
        <f t="shared" si="4"/>
        <v>3.658119658119658</v>
      </c>
      <c r="K47" s="45">
        <f t="shared" si="5"/>
        <v>4.5128205128205128</v>
      </c>
      <c r="L47" s="45">
        <f t="shared" si="6"/>
        <v>4.5128205128205128</v>
      </c>
      <c r="M47" s="45">
        <f t="shared" si="7"/>
        <v>4.5128205128205128</v>
      </c>
    </row>
    <row r="48" spans="1:13" x14ac:dyDescent="0.25">
      <c r="A48" s="2" t="s">
        <v>47</v>
      </c>
      <c r="B48" s="15">
        <v>200</v>
      </c>
      <c r="C48" s="15">
        <v>200</v>
      </c>
      <c r="D48" s="15">
        <v>200</v>
      </c>
      <c r="E48" s="13">
        <v>184</v>
      </c>
      <c r="F48" s="65"/>
      <c r="G48" s="13">
        <v>810</v>
      </c>
      <c r="H48" s="15">
        <v>274</v>
      </c>
      <c r="J48" s="45">
        <f t="shared" si="4"/>
        <v>4.4021739130434785</v>
      </c>
      <c r="K48" s="47">
        <f t="shared" si="5"/>
        <v>1.37</v>
      </c>
      <c r="L48" s="47">
        <f t="shared" si="6"/>
        <v>1.37</v>
      </c>
      <c r="M48" s="47">
        <f t="shared" si="7"/>
        <v>1.37</v>
      </c>
    </row>
    <row r="49" spans="1:13" x14ac:dyDescent="0.25">
      <c r="A49" s="2" t="s">
        <v>48</v>
      </c>
      <c r="B49" s="5">
        <v>140</v>
      </c>
      <c r="C49" s="15">
        <v>140</v>
      </c>
      <c r="D49" s="5">
        <v>140</v>
      </c>
      <c r="E49" s="5">
        <v>140</v>
      </c>
      <c r="F49" s="65"/>
      <c r="G49" s="13">
        <v>470</v>
      </c>
      <c r="H49" s="15">
        <v>635</v>
      </c>
      <c r="J49" s="47">
        <f t="shared" si="4"/>
        <v>3.3571428571428572</v>
      </c>
      <c r="K49" s="45">
        <f t="shared" si="5"/>
        <v>4.5357142857142856</v>
      </c>
      <c r="L49" s="45">
        <f t="shared" si="6"/>
        <v>4.5357142857142856</v>
      </c>
      <c r="M49" s="45">
        <f t="shared" si="7"/>
        <v>4.5357142857142856</v>
      </c>
    </row>
    <row r="50" spans="1:13" x14ac:dyDescent="0.25">
      <c r="A50" s="2" t="s">
        <v>49</v>
      </c>
      <c r="B50" s="5">
        <v>200</v>
      </c>
      <c r="C50" s="15">
        <v>200</v>
      </c>
      <c r="D50" s="5">
        <v>200</v>
      </c>
      <c r="E50" s="5">
        <v>200</v>
      </c>
      <c r="F50" s="65"/>
      <c r="G50" s="13">
        <v>710</v>
      </c>
      <c r="H50" s="15">
        <v>910</v>
      </c>
      <c r="J50" s="47">
        <f t="shared" si="4"/>
        <v>3.55</v>
      </c>
      <c r="K50" s="45">
        <f t="shared" si="5"/>
        <v>4.55</v>
      </c>
      <c r="L50" s="45">
        <f t="shared" si="6"/>
        <v>4.55</v>
      </c>
      <c r="M50" s="45">
        <f t="shared" si="7"/>
        <v>4.55</v>
      </c>
    </row>
    <row r="51" spans="1:13" x14ac:dyDescent="0.25">
      <c r="A51" s="2" t="s">
        <v>50</v>
      </c>
      <c r="B51" s="5">
        <v>127</v>
      </c>
      <c r="C51" s="15">
        <v>127</v>
      </c>
      <c r="D51" s="5">
        <v>127</v>
      </c>
      <c r="E51" s="5">
        <v>127</v>
      </c>
      <c r="F51" s="65"/>
      <c r="G51" s="5">
        <v>574</v>
      </c>
      <c r="H51" s="15">
        <v>574</v>
      </c>
      <c r="J51" s="45">
        <f t="shared" si="4"/>
        <v>4.5196850393700787</v>
      </c>
      <c r="K51" s="45">
        <f t="shared" si="5"/>
        <v>4.5196850393700787</v>
      </c>
      <c r="L51" s="45">
        <f t="shared" si="6"/>
        <v>4.5196850393700787</v>
      </c>
      <c r="M51" s="45">
        <f t="shared" si="7"/>
        <v>4.5196850393700787</v>
      </c>
    </row>
    <row r="52" spans="1:13" x14ac:dyDescent="0.25">
      <c r="A52" s="2" t="s">
        <v>51</v>
      </c>
      <c r="B52" s="5">
        <v>120</v>
      </c>
      <c r="C52" s="15">
        <v>120</v>
      </c>
      <c r="D52" s="5">
        <v>120</v>
      </c>
      <c r="E52" s="5">
        <v>120</v>
      </c>
      <c r="F52" s="65"/>
      <c r="G52" s="13">
        <v>380</v>
      </c>
      <c r="H52" s="15">
        <v>545</v>
      </c>
      <c r="J52" s="47">
        <f t="shared" si="4"/>
        <v>3.1666666666666665</v>
      </c>
      <c r="K52" s="45">
        <f t="shared" si="5"/>
        <v>4.541666666666667</v>
      </c>
      <c r="L52" s="45">
        <f t="shared" si="6"/>
        <v>4.541666666666667</v>
      </c>
      <c r="M52" s="45">
        <f t="shared" si="7"/>
        <v>4.541666666666667</v>
      </c>
    </row>
    <row r="53" spans="1:13" x14ac:dyDescent="0.25">
      <c r="A53" s="2" t="s">
        <v>52</v>
      </c>
      <c r="B53" s="5">
        <v>124</v>
      </c>
      <c r="C53" s="15">
        <v>124</v>
      </c>
      <c r="D53" s="5">
        <v>124</v>
      </c>
      <c r="E53" s="5">
        <v>124</v>
      </c>
      <c r="F53" s="65"/>
      <c r="G53" s="13">
        <v>360</v>
      </c>
      <c r="H53" s="15">
        <v>560</v>
      </c>
      <c r="J53" s="47">
        <f t="shared" si="4"/>
        <v>2.903225806451613</v>
      </c>
      <c r="K53" s="45">
        <f t="shared" si="5"/>
        <v>4.5161290322580649</v>
      </c>
      <c r="L53" s="45">
        <f t="shared" si="6"/>
        <v>4.5161290322580649</v>
      </c>
      <c r="M53" s="45">
        <f t="shared" si="7"/>
        <v>4.5161290322580649</v>
      </c>
    </row>
    <row r="54" spans="1:13" x14ac:dyDescent="0.25">
      <c r="A54" s="2" t="s">
        <v>53</v>
      </c>
      <c r="B54" s="5">
        <v>153</v>
      </c>
      <c r="C54" s="15">
        <v>153</v>
      </c>
      <c r="D54" s="5">
        <v>153</v>
      </c>
      <c r="E54" s="5">
        <v>153</v>
      </c>
      <c r="F54" s="65"/>
      <c r="G54" s="13">
        <v>479</v>
      </c>
      <c r="H54" s="15">
        <v>692</v>
      </c>
      <c r="J54" s="47">
        <f t="shared" si="4"/>
        <v>3.130718954248366</v>
      </c>
      <c r="K54" s="45">
        <f t="shared" si="5"/>
        <v>4.522875816993464</v>
      </c>
      <c r="L54" s="45">
        <f t="shared" si="6"/>
        <v>4.522875816993464</v>
      </c>
      <c r="M54" s="45">
        <f t="shared" si="7"/>
        <v>4.522875816993464</v>
      </c>
    </row>
    <row r="55" spans="1:13" x14ac:dyDescent="0.25">
      <c r="A55" s="4" t="s">
        <v>54</v>
      </c>
      <c r="B55" s="5">
        <f>SUM(B3:B54)</f>
        <v>10395</v>
      </c>
      <c r="C55" s="5">
        <f>SUM(C3:C54)</f>
        <v>10286</v>
      </c>
      <c r="D55" s="5">
        <f>SUM(D3:D54)</f>
        <v>10487</v>
      </c>
      <c r="E55" s="5">
        <f>SUM(E3:E54)</f>
        <v>10432</v>
      </c>
      <c r="G55" s="5">
        <f>SUM(G3:G54)</f>
        <v>42825</v>
      </c>
      <c r="H55" s="5">
        <f>SUM(H3:H54)</f>
        <v>45192</v>
      </c>
      <c r="J55" s="47">
        <f t="shared" si="4"/>
        <v>4.1051572085889569</v>
      </c>
      <c r="K55" s="47">
        <f t="shared" si="5"/>
        <v>4.347474747474747</v>
      </c>
      <c r="L55" s="47">
        <f t="shared" si="6"/>
        <v>4.3935446237604507</v>
      </c>
      <c r="M55" s="47">
        <f t="shared" si="7"/>
        <v>4.3093353675979786</v>
      </c>
    </row>
    <row r="56" spans="1:13" x14ac:dyDescent="0.25">
      <c r="C56" s="70"/>
      <c r="G56" s="70"/>
      <c r="I56" s="42" t="s">
        <v>274</v>
      </c>
      <c r="J56" s="50">
        <f>AVERAGE(J3:J54)</f>
        <v>4.052126830852993</v>
      </c>
      <c r="K56" s="50">
        <f t="shared" ref="K56:M56" si="8">AVERAGE(K3:K54)</f>
        <v>4.3721377876518881</v>
      </c>
      <c r="L56" s="50">
        <f t="shared" si="8"/>
        <v>4.394499542872631</v>
      </c>
      <c r="M56" s="50">
        <f t="shared" si="8"/>
        <v>4.320233400546309</v>
      </c>
    </row>
  </sheetData>
  <mergeCells count="3">
    <mergeCell ref="B1:E1"/>
    <mergeCell ref="G1:H1"/>
    <mergeCell ref="J1:M1"/>
  </mergeCells>
  <pageMargins left="0.7" right="0.7" top="0.75" bottom="0.75" header="0.3" footer="0.3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6EECC-3824-43DD-BDF5-04809FA5E4DE}">
  <sheetPr>
    <pageSetUpPr fitToPage="1"/>
  </sheetPr>
  <dimension ref="A1:P58"/>
  <sheetViews>
    <sheetView tabSelected="1" workbookViewId="0">
      <selection activeCell="C37" sqref="C37"/>
    </sheetView>
  </sheetViews>
  <sheetFormatPr baseColWidth="10" defaultRowHeight="15" x14ac:dyDescent="0.25"/>
  <cols>
    <col min="1" max="1" width="24.7109375" customWidth="1"/>
    <col min="2" max="2" width="9.140625" customWidth="1"/>
  </cols>
  <sheetData>
    <row r="1" spans="1:16" x14ac:dyDescent="0.25">
      <c r="A1" s="26"/>
      <c r="B1" s="26"/>
      <c r="C1" s="95" t="s">
        <v>0</v>
      </c>
      <c r="D1" s="95"/>
      <c r="E1" s="95"/>
      <c r="F1" s="95"/>
      <c r="G1" s="95"/>
      <c r="H1" s="25"/>
      <c r="I1" s="95" t="s">
        <v>1</v>
      </c>
      <c r="J1" s="95"/>
      <c r="K1" s="25"/>
      <c r="L1" s="96" t="s">
        <v>2</v>
      </c>
      <c r="M1" s="97"/>
      <c r="N1" s="97"/>
      <c r="O1" s="97"/>
      <c r="P1" s="98"/>
    </row>
    <row r="2" spans="1:16" x14ac:dyDescent="0.25">
      <c r="A2" s="2"/>
      <c r="B2" s="83" t="s">
        <v>298</v>
      </c>
      <c r="C2" s="5" t="s">
        <v>252</v>
      </c>
      <c r="D2" s="5" t="s">
        <v>259</v>
      </c>
      <c r="E2" s="5" t="s">
        <v>267</v>
      </c>
      <c r="F2" s="5" t="s">
        <v>268</v>
      </c>
      <c r="G2" s="5" t="s">
        <v>258</v>
      </c>
      <c r="I2" s="5" t="s">
        <v>258</v>
      </c>
      <c r="J2" s="5" t="s">
        <v>253</v>
      </c>
      <c r="L2" s="27" t="s">
        <v>254</v>
      </c>
      <c r="M2" s="27" t="s">
        <v>255</v>
      </c>
      <c r="N2" s="27" t="s">
        <v>256</v>
      </c>
      <c r="O2" s="27" t="s">
        <v>271</v>
      </c>
      <c r="P2" s="35" t="s">
        <v>272</v>
      </c>
    </row>
    <row r="3" spans="1:16" x14ac:dyDescent="0.25">
      <c r="A3" s="12" t="s">
        <v>210</v>
      </c>
      <c r="B3" s="40">
        <v>1478</v>
      </c>
      <c r="C3" s="15">
        <v>2240</v>
      </c>
      <c r="D3" s="15">
        <v>2240</v>
      </c>
      <c r="E3" s="5">
        <v>2240</v>
      </c>
      <c r="F3" s="5">
        <v>2240</v>
      </c>
      <c r="G3" s="5">
        <v>2240</v>
      </c>
      <c r="H3" s="65"/>
      <c r="I3" s="13">
        <v>10000</v>
      </c>
      <c r="J3" s="15">
        <v>9000</v>
      </c>
      <c r="L3" s="45">
        <f t="shared" ref="L3:L36" si="0">I3/G3</f>
        <v>4.4642857142857144</v>
      </c>
      <c r="M3" s="47">
        <f t="shared" ref="M3:M36" si="1">J3/C3</f>
        <v>4.0178571428571432</v>
      </c>
      <c r="N3" s="47">
        <f t="shared" ref="N3:N36" si="2">J3/D3</f>
        <v>4.0178571428571432</v>
      </c>
      <c r="O3" s="47">
        <f t="shared" ref="O3:O36" si="3">J3/E3</f>
        <v>4.0178571428571432</v>
      </c>
      <c r="P3" s="47">
        <f t="shared" ref="P3:P36" si="4">J3/F3</f>
        <v>4.0178571428571432</v>
      </c>
    </row>
    <row r="4" spans="1:16" x14ac:dyDescent="0.25">
      <c r="A4" s="12" t="s">
        <v>211</v>
      </c>
      <c r="B4" s="40">
        <v>272</v>
      </c>
      <c r="C4" s="13">
        <v>128</v>
      </c>
      <c r="D4" s="15">
        <v>154</v>
      </c>
      <c r="E4" s="5">
        <v>154</v>
      </c>
      <c r="F4" s="13">
        <v>174</v>
      </c>
      <c r="G4" s="15">
        <v>154</v>
      </c>
      <c r="H4" s="65"/>
      <c r="I4" s="13">
        <v>898</v>
      </c>
      <c r="J4" s="15">
        <v>698</v>
      </c>
      <c r="L4" s="47">
        <f t="shared" si="0"/>
        <v>5.8311688311688314</v>
      </c>
      <c r="M4" s="47">
        <f t="shared" si="1"/>
        <v>5.453125</v>
      </c>
      <c r="N4" s="45">
        <f t="shared" si="2"/>
        <v>4.5324675324675328</v>
      </c>
      <c r="O4" s="45">
        <f t="shared" si="3"/>
        <v>4.5324675324675328</v>
      </c>
      <c r="P4" s="47">
        <f t="shared" si="4"/>
        <v>4.0114942528735629</v>
      </c>
    </row>
    <row r="5" spans="1:16" x14ac:dyDescent="0.25">
      <c r="A5" s="12" t="s">
        <v>212</v>
      </c>
      <c r="B5" s="40">
        <v>95</v>
      </c>
      <c r="C5" s="13">
        <v>90</v>
      </c>
      <c r="D5" s="15">
        <v>60</v>
      </c>
      <c r="E5" s="15">
        <v>60</v>
      </c>
      <c r="F5" s="13">
        <v>78</v>
      </c>
      <c r="G5" s="13">
        <v>90</v>
      </c>
      <c r="H5" s="65"/>
      <c r="I5" s="5">
        <v>896</v>
      </c>
      <c r="J5" s="15">
        <v>896</v>
      </c>
      <c r="L5" s="47">
        <f t="shared" si="0"/>
        <v>9.9555555555555557</v>
      </c>
      <c r="M5" s="47">
        <f t="shared" si="1"/>
        <v>9.9555555555555557</v>
      </c>
      <c r="N5" s="47">
        <f t="shared" si="2"/>
        <v>14.933333333333334</v>
      </c>
      <c r="O5" s="47">
        <f t="shared" si="3"/>
        <v>14.933333333333334</v>
      </c>
      <c r="P5" s="47">
        <f t="shared" si="4"/>
        <v>11.487179487179487</v>
      </c>
    </row>
    <row r="6" spans="1:16" x14ac:dyDescent="0.25">
      <c r="A6" s="12" t="s">
        <v>280</v>
      </c>
      <c r="B6" s="40">
        <v>154</v>
      </c>
      <c r="C6" s="13">
        <v>291</v>
      </c>
      <c r="D6" s="54">
        <v>130</v>
      </c>
      <c r="E6" s="54">
        <v>130</v>
      </c>
      <c r="F6" s="13">
        <v>87</v>
      </c>
      <c r="G6" s="13">
        <v>112</v>
      </c>
      <c r="H6" s="65"/>
      <c r="I6" s="5">
        <v>588</v>
      </c>
      <c r="J6" s="54">
        <v>588</v>
      </c>
      <c r="L6" s="47">
        <f t="shared" si="0"/>
        <v>5.25</v>
      </c>
      <c r="M6" s="47">
        <f t="shared" si="1"/>
        <v>2.0206185567010309</v>
      </c>
      <c r="N6" s="45">
        <f t="shared" si="2"/>
        <v>4.523076923076923</v>
      </c>
      <c r="O6" s="45">
        <f t="shared" si="3"/>
        <v>4.523076923076923</v>
      </c>
      <c r="P6" s="47">
        <f t="shared" si="4"/>
        <v>6.7586206896551726</v>
      </c>
    </row>
    <row r="7" spans="1:16" x14ac:dyDescent="0.25">
      <c r="A7" s="12" t="s">
        <v>214</v>
      </c>
      <c r="B7" s="40">
        <v>360</v>
      </c>
      <c r="C7" s="22">
        <v>153</v>
      </c>
      <c r="D7" s="15">
        <v>212</v>
      </c>
      <c r="E7" s="5">
        <v>212</v>
      </c>
      <c r="F7" s="13">
        <v>257</v>
      </c>
      <c r="G7" s="15">
        <v>212</v>
      </c>
      <c r="H7" s="65"/>
      <c r="I7" s="13">
        <v>1152</v>
      </c>
      <c r="J7" s="15">
        <v>953</v>
      </c>
      <c r="L7" s="47">
        <f t="shared" si="0"/>
        <v>5.4339622641509431</v>
      </c>
      <c r="M7" s="47">
        <f t="shared" si="1"/>
        <v>6.2287581699346406</v>
      </c>
      <c r="N7" s="45">
        <f t="shared" si="2"/>
        <v>4.4952830188679247</v>
      </c>
      <c r="O7" s="45">
        <f t="shared" si="3"/>
        <v>4.4952830188679247</v>
      </c>
      <c r="P7" s="47">
        <f t="shared" si="4"/>
        <v>3.7081712062256811</v>
      </c>
    </row>
    <row r="8" spans="1:16" x14ac:dyDescent="0.25">
      <c r="A8" s="12" t="s">
        <v>215</v>
      </c>
      <c r="B8" s="40">
        <v>141</v>
      </c>
      <c r="C8" s="13">
        <v>343</v>
      </c>
      <c r="D8" s="15">
        <v>302</v>
      </c>
      <c r="E8" s="5">
        <v>302</v>
      </c>
      <c r="F8" s="13">
        <v>221</v>
      </c>
      <c r="G8" s="5">
        <v>302</v>
      </c>
      <c r="H8" s="65"/>
      <c r="I8" s="13">
        <v>1180</v>
      </c>
      <c r="J8" s="15">
        <v>1358</v>
      </c>
      <c r="L8" s="47">
        <f t="shared" si="0"/>
        <v>3.9072847682119205</v>
      </c>
      <c r="M8" s="47">
        <f t="shared" si="1"/>
        <v>3.9591836734693877</v>
      </c>
      <c r="N8" s="45">
        <f t="shared" si="2"/>
        <v>4.4966887417218544</v>
      </c>
      <c r="O8" s="45">
        <f t="shared" si="3"/>
        <v>4.4966887417218544</v>
      </c>
      <c r="P8" s="47">
        <f t="shared" si="4"/>
        <v>6.1447963800904981</v>
      </c>
    </row>
    <row r="9" spans="1:16" x14ac:dyDescent="0.25">
      <c r="A9" s="12" t="s">
        <v>216</v>
      </c>
      <c r="B9" s="40">
        <v>589</v>
      </c>
      <c r="C9" s="13">
        <v>550</v>
      </c>
      <c r="D9" s="15">
        <v>454</v>
      </c>
      <c r="E9" s="5">
        <v>454</v>
      </c>
      <c r="F9" s="5">
        <v>454</v>
      </c>
      <c r="G9" s="5">
        <v>454</v>
      </c>
      <c r="H9" s="65"/>
      <c r="I9" s="5">
        <v>2058</v>
      </c>
      <c r="J9" s="5">
        <v>2058</v>
      </c>
      <c r="L9" s="45">
        <f t="shared" si="0"/>
        <v>4.5330396475770929</v>
      </c>
      <c r="M9" s="47">
        <f t="shared" si="1"/>
        <v>3.7418181818181817</v>
      </c>
      <c r="N9" s="45">
        <f t="shared" si="2"/>
        <v>4.5330396475770929</v>
      </c>
      <c r="O9" s="45">
        <f t="shared" si="3"/>
        <v>4.5330396475770929</v>
      </c>
      <c r="P9" s="45">
        <f t="shared" si="4"/>
        <v>4.5330396475770929</v>
      </c>
    </row>
    <row r="10" spans="1:16" x14ac:dyDescent="0.25">
      <c r="A10" s="12" t="s">
        <v>217</v>
      </c>
      <c r="B10" s="40">
        <v>116</v>
      </c>
      <c r="C10" s="13">
        <v>119</v>
      </c>
      <c r="D10" s="15">
        <v>100</v>
      </c>
      <c r="E10" s="5">
        <v>100</v>
      </c>
      <c r="F10" s="13">
        <v>126</v>
      </c>
      <c r="G10" s="5">
        <v>100</v>
      </c>
      <c r="H10" s="65"/>
      <c r="I10" s="5">
        <v>600</v>
      </c>
      <c r="J10" s="5">
        <v>600</v>
      </c>
      <c r="L10" s="47">
        <f t="shared" si="0"/>
        <v>6</v>
      </c>
      <c r="M10" s="47">
        <f t="shared" si="1"/>
        <v>5.0420168067226889</v>
      </c>
      <c r="N10" s="47">
        <f t="shared" si="2"/>
        <v>6</v>
      </c>
      <c r="O10" s="47">
        <f t="shared" si="3"/>
        <v>6</v>
      </c>
      <c r="P10" s="47">
        <f t="shared" si="4"/>
        <v>4.7619047619047619</v>
      </c>
    </row>
    <row r="11" spans="1:16" x14ac:dyDescent="0.25">
      <c r="A11" s="12" t="s">
        <v>218</v>
      </c>
      <c r="B11" s="40">
        <v>157</v>
      </c>
      <c r="C11" s="13">
        <v>140</v>
      </c>
      <c r="D11" s="15">
        <v>150</v>
      </c>
      <c r="E11" s="5">
        <v>150</v>
      </c>
      <c r="F11" s="56">
        <v>432</v>
      </c>
      <c r="G11" s="5">
        <v>150</v>
      </c>
      <c r="H11" s="65"/>
      <c r="I11" s="5">
        <v>800</v>
      </c>
      <c r="J11" s="5">
        <v>800</v>
      </c>
      <c r="L11" s="47">
        <f t="shared" si="0"/>
        <v>5.333333333333333</v>
      </c>
      <c r="M11" s="47">
        <f t="shared" si="1"/>
        <v>5.7142857142857144</v>
      </c>
      <c r="N11" s="47">
        <f t="shared" si="2"/>
        <v>5.333333333333333</v>
      </c>
      <c r="O11" s="47">
        <f t="shared" si="3"/>
        <v>5.333333333333333</v>
      </c>
      <c r="P11" s="47">
        <f t="shared" si="4"/>
        <v>1.8518518518518519</v>
      </c>
    </row>
    <row r="12" spans="1:16" x14ac:dyDescent="0.25">
      <c r="A12" s="12" t="s">
        <v>219</v>
      </c>
      <c r="B12" s="40">
        <v>437</v>
      </c>
      <c r="C12" s="13">
        <v>400</v>
      </c>
      <c r="D12" s="15">
        <v>296</v>
      </c>
      <c r="E12" s="5">
        <v>296</v>
      </c>
      <c r="F12" s="13">
        <v>322</v>
      </c>
      <c r="G12" s="5">
        <v>296</v>
      </c>
      <c r="H12" s="65"/>
      <c r="I12" s="5">
        <v>1336</v>
      </c>
      <c r="J12" s="5">
        <v>1336</v>
      </c>
      <c r="L12" s="45">
        <f t="shared" si="0"/>
        <v>4.5135135135135132</v>
      </c>
      <c r="M12" s="47">
        <f t="shared" si="1"/>
        <v>3.34</v>
      </c>
      <c r="N12" s="45">
        <f t="shared" si="2"/>
        <v>4.5135135135135132</v>
      </c>
      <c r="O12" s="45">
        <f t="shared" si="3"/>
        <v>4.5135135135135132</v>
      </c>
      <c r="P12" s="47">
        <f t="shared" si="4"/>
        <v>4.1490683229813667</v>
      </c>
    </row>
    <row r="13" spans="1:16" x14ac:dyDescent="0.25">
      <c r="A13" s="12" t="s">
        <v>273</v>
      </c>
      <c r="B13" s="40">
        <v>300</v>
      </c>
      <c r="C13" s="56">
        <v>370</v>
      </c>
      <c r="D13" s="15">
        <v>152</v>
      </c>
      <c r="E13" s="69">
        <v>262</v>
      </c>
      <c r="F13" s="13">
        <v>234</v>
      </c>
      <c r="G13" s="56">
        <v>370</v>
      </c>
      <c r="H13" s="65"/>
      <c r="I13" s="19">
        <v>1412</v>
      </c>
      <c r="J13" s="5">
        <v>1409</v>
      </c>
      <c r="L13" s="47">
        <f t="shared" si="0"/>
        <v>3.8162162162162163</v>
      </c>
      <c r="M13" s="47">
        <f t="shared" si="1"/>
        <v>3.8081081081081081</v>
      </c>
      <c r="N13" s="47">
        <f t="shared" si="2"/>
        <v>9.2697368421052637</v>
      </c>
      <c r="O13" s="47">
        <f t="shared" si="3"/>
        <v>5.3778625954198471</v>
      </c>
      <c r="P13" s="47">
        <f t="shared" si="4"/>
        <v>6.0213675213675213</v>
      </c>
    </row>
    <row r="14" spans="1:16" x14ac:dyDescent="0.25">
      <c r="A14" s="2" t="s">
        <v>220</v>
      </c>
      <c r="B14" s="38">
        <v>205</v>
      </c>
      <c r="C14" s="13">
        <v>240</v>
      </c>
      <c r="D14" s="15">
        <v>180</v>
      </c>
      <c r="E14" s="5">
        <v>180</v>
      </c>
      <c r="F14" s="13">
        <v>204</v>
      </c>
      <c r="G14" s="5">
        <v>180</v>
      </c>
      <c r="H14" s="65"/>
      <c r="I14" s="5">
        <v>809</v>
      </c>
      <c r="J14" s="5">
        <v>809</v>
      </c>
      <c r="L14" s="45">
        <f t="shared" si="0"/>
        <v>4.4944444444444445</v>
      </c>
      <c r="M14" s="47">
        <f t="shared" si="1"/>
        <v>3.3708333333333331</v>
      </c>
      <c r="N14" s="45">
        <f t="shared" si="2"/>
        <v>4.4944444444444445</v>
      </c>
      <c r="O14" s="45">
        <f t="shared" si="3"/>
        <v>4.4944444444444445</v>
      </c>
      <c r="P14" s="47">
        <f t="shared" si="4"/>
        <v>3.965686274509804</v>
      </c>
    </row>
    <row r="15" spans="1:16" x14ac:dyDescent="0.25">
      <c r="A15" s="2" t="s">
        <v>221</v>
      </c>
      <c r="B15" s="38">
        <v>203</v>
      </c>
      <c r="C15" s="13">
        <v>200</v>
      </c>
      <c r="D15" s="15">
        <v>214</v>
      </c>
      <c r="E15" s="15">
        <v>214</v>
      </c>
      <c r="F15" s="13">
        <v>256</v>
      </c>
      <c r="G15" s="13">
        <v>200</v>
      </c>
      <c r="H15" s="65"/>
      <c r="I15" s="5">
        <v>937</v>
      </c>
      <c r="J15" s="5">
        <v>937</v>
      </c>
      <c r="L15" s="47">
        <f t="shared" si="0"/>
        <v>4.6849999999999996</v>
      </c>
      <c r="M15" s="47">
        <f t="shared" si="1"/>
        <v>4.6849999999999996</v>
      </c>
      <c r="N15" s="45">
        <f t="shared" si="2"/>
        <v>4.3785046728971961</v>
      </c>
      <c r="O15" s="47">
        <f t="shared" si="3"/>
        <v>4.3785046728971961</v>
      </c>
      <c r="P15" s="47">
        <f t="shared" si="4"/>
        <v>3.66015625</v>
      </c>
    </row>
    <row r="16" spans="1:16" x14ac:dyDescent="0.25">
      <c r="A16" s="2" t="s">
        <v>222</v>
      </c>
      <c r="B16" s="38">
        <v>271</v>
      </c>
      <c r="C16" s="13">
        <v>252</v>
      </c>
      <c r="D16" s="15">
        <v>260</v>
      </c>
      <c r="E16" s="5">
        <v>260</v>
      </c>
      <c r="F16" s="13">
        <v>227</v>
      </c>
      <c r="G16" s="5">
        <v>260</v>
      </c>
      <c r="H16" s="65"/>
      <c r="I16" s="5">
        <v>1047</v>
      </c>
      <c r="J16" s="5">
        <v>1047</v>
      </c>
      <c r="L16" s="47">
        <f t="shared" si="0"/>
        <v>4.0269230769230768</v>
      </c>
      <c r="M16" s="47">
        <f t="shared" si="1"/>
        <v>4.1547619047619051</v>
      </c>
      <c r="N16" s="47">
        <f t="shared" si="2"/>
        <v>4.0269230769230768</v>
      </c>
      <c r="O16" s="47">
        <f t="shared" si="3"/>
        <v>4.0269230769230768</v>
      </c>
      <c r="P16" s="45">
        <f t="shared" si="4"/>
        <v>4.6123348017621142</v>
      </c>
    </row>
    <row r="17" spans="1:16" x14ac:dyDescent="0.25">
      <c r="A17" s="2" t="s">
        <v>223</v>
      </c>
      <c r="B17" s="38">
        <v>330</v>
      </c>
      <c r="C17" s="13">
        <v>325</v>
      </c>
      <c r="D17" s="15">
        <v>300</v>
      </c>
      <c r="E17" s="5">
        <v>300</v>
      </c>
      <c r="F17" s="13">
        <v>357</v>
      </c>
      <c r="G17" s="5">
        <v>300</v>
      </c>
      <c r="H17" s="65"/>
      <c r="I17" s="5">
        <v>1338</v>
      </c>
      <c r="J17" s="5">
        <v>1338</v>
      </c>
      <c r="L17" s="45">
        <f t="shared" si="0"/>
        <v>4.46</v>
      </c>
      <c r="M17" s="47">
        <f t="shared" si="1"/>
        <v>4.1169230769230767</v>
      </c>
      <c r="N17" s="45">
        <f t="shared" si="2"/>
        <v>4.46</v>
      </c>
      <c r="O17" s="45">
        <f t="shared" si="3"/>
        <v>4.46</v>
      </c>
      <c r="P17" s="47">
        <f t="shared" si="4"/>
        <v>3.7478991596638656</v>
      </c>
    </row>
    <row r="18" spans="1:16" x14ac:dyDescent="0.25">
      <c r="A18" s="2" t="s">
        <v>224</v>
      </c>
      <c r="B18" s="38">
        <v>707</v>
      </c>
      <c r="C18" s="13">
        <v>700</v>
      </c>
      <c r="D18" s="31">
        <v>621</v>
      </c>
      <c r="E18" s="19">
        <v>611</v>
      </c>
      <c r="F18" s="13">
        <v>245</v>
      </c>
      <c r="G18" s="15">
        <v>620</v>
      </c>
      <c r="H18" s="65"/>
      <c r="I18" s="19">
        <v>2795</v>
      </c>
      <c r="J18" s="31">
        <v>2793</v>
      </c>
      <c r="L18" s="45">
        <f t="shared" si="0"/>
        <v>4.508064516129032</v>
      </c>
      <c r="M18" s="47">
        <f t="shared" si="1"/>
        <v>3.99</v>
      </c>
      <c r="N18" s="45">
        <f t="shared" si="2"/>
        <v>4.4975845410628024</v>
      </c>
      <c r="O18" s="45">
        <f t="shared" si="3"/>
        <v>4.5711947626841241</v>
      </c>
      <c r="P18" s="47">
        <f t="shared" si="4"/>
        <v>11.4</v>
      </c>
    </row>
    <row r="19" spans="1:16" x14ac:dyDescent="0.25">
      <c r="A19" s="2" t="s">
        <v>225</v>
      </c>
      <c r="B19" s="38">
        <v>153</v>
      </c>
      <c r="C19" s="13">
        <v>150</v>
      </c>
      <c r="D19" s="15">
        <v>100</v>
      </c>
      <c r="E19" s="56">
        <v>200</v>
      </c>
      <c r="F19" s="13">
        <v>184</v>
      </c>
      <c r="G19" s="13">
        <v>150</v>
      </c>
      <c r="H19" s="65"/>
      <c r="I19" s="13">
        <v>852</v>
      </c>
      <c r="J19" s="15">
        <v>452</v>
      </c>
      <c r="L19" s="47">
        <f t="shared" si="0"/>
        <v>5.68</v>
      </c>
      <c r="M19" s="47">
        <f t="shared" si="1"/>
        <v>3.0133333333333332</v>
      </c>
      <c r="N19" s="45">
        <f t="shared" si="2"/>
        <v>4.5199999999999996</v>
      </c>
      <c r="O19" s="47">
        <f t="shared" si="3"/>
        <v>2.2599999999999998</v>
      </c>
      <c r="P19" s="47">
        <f t="shared" si="4"/>
        <v>2.4565217391304346</v>
      </c>
    </row>
    <row r="20" spans="1:16" x14ac:dyDescent="0.25">
      <c r="A20" s="2" t="s">
        <v>226</v>
      </c>
      <c r="B20" s="38">
        <v>603</v>
      </c>
      <c r="C20" s="13">
        <v>629</v>
      </c>
      <c r="D20" s="15">
        <v>500</v>
      </c>
      <c r="E20" s="5">
        <v>500</v>
      </c>
      <c r="F20" s="13">
        <v>213</v>
      </c>
      <c r="G20" s="5">
        <v>500</v>
      </c>
      <c r="H20" s="65"/>
      <c r="I20" s="5">
        <v>2249</v>
      </c>
      <c r="J20" s="15">
        <v>2249</v>
      </c>
      <c r="L20" s="45">
        <f t="shared" si="0"/>
        <v>4.4980000000000002</v>
      </c>
      <c r="M20" s="47">
        <f t="shared" si="1"/>
        <v>3.5755166931637521</v>
      </c>
      <c r="N20" s="45">
        <f t="shared" si="2"/>
        <v>4.4980000000000002</v>
      </c>
      <c r="O20" s="45">
        <f t="shared" si="3"/>
        <v>4.4980000000000002</v>
      </c>
      <c r="P20" s="47">
        <f t="shared" si="4"/>
        <v>10.55868544600939</v>
      </c>
    </row>
    <row r="21" spans="1:16" x14ac:dyDescent="0.25">
      <c r="A21" s="2" t="s">
        <v>227</v>
      </c>
      <c r="B21" s="38">
        <v>249</v>
      </c>
      <c r="C21" s="13">
        <v>217</v>
      </c>
      <c r="D21" s="15">
        <v>268</v>
      </c>
      <c r="E21" s="5">
        <v>268</v>
      </c>
      <c r="F21" s="13">
        <v>206</v>
      </c>
      <c r="G21" s="5">
        <v>268</v>
      </c>
      <c r="H21" s="65"/>
      <c r="I21" s="13">
        <v>1250</v>
      </c>
      <c r="J21" s="15">
        <v>1205</v>
      </c>
      <c r="L21" s="52">
        <f t="shared" si="0"/>
        <v>4.6641791044776122</v>
      </c>
      <c r="M21" s="47">
        <f t="shared" si="1"/>
        <v>5.5529953917050694</v>
      </c>
      <c r="N21" s="45">
        <f t="shared" si="2"/>
        <v>4.4962686567164178</v>
      </c>
      <c r="O21" s="45">
        <f t="shared" si="3"/>
        <v>4.4962686567164178</v>
      </c>
      <c r="P21" s="47">
        <f t="shared" si="4"/>
        <v>5.849514563106796</v>
      </c>
    </row>
    <row r="22" spans="1:16" x14ac:dyDescent="0.25">
      <c r="A22" s="2" t="s">
        <v>262</v>
      </c>
      <c r="B22" s="38">
        <v>343</v>
      </c>
      <c r="C22" s="22">
        <v>332</v>
      </c>
      <c r="D22" s="54">
        <v>230</v>
      </c>
      <c r="E22" s="20">
        <v>230</v>
      </c>
      <c r="F22" s="13">
        <v>308</v>
      </c>
      <c r="G22" s="13">
        <v>312</v>
      </c>
      <c r="H22" s="65"/>
      <c r="I22" s="5">
        <v>996</v>
      </c>
      <c r="J22" s="54">
        <v>1034</v>
      </c>
      <c r="L22" s="47">
        <f t="shared" si="0"/>
        <v>3.1923076923076925</v>
      </c>
      <c r="M22" s="47">
        <f t="shared" si="1"/>
        <v>3.1144578313253013</v>
      </c>
      <c r="N22" s="45">
        <f t="shared" si="2"/>
        <v>4.4956521739130437</v>
      </c>
      <c r="O22" s="45">
        <f t="shared" si="3"/>
        <v>4.4956521739130437</v>
      </c>
      <c r="P22" s="47">
        <f t="shared" si="4"/>
        <v>3.3571428571428572</v>
      </c>
    </row>
    <row r="23" spans="1:16" x14ac:dyDescent="0.25">
      <c r="A23" s="2" t="s">
        <v>261</v>
      </c>
      <c r="B23" s="38">
        <v>324</v>
      </c>
      <c r="C23" s="13">
        <v>336</v>
      </c>
      <c r="D23" s="15">
        <v>261</v>
      </c>
      <c r="E23" s="15">
        <v>261</v>
      </c>
      <c r="F23" s="13">
        <v>176</v>
      </c>
      <c r="G23" s="13">
        <v>336</v>
      </c>
      <c r="H23" s="65"/>
      <c r="I23" s="13">
        <v>1280</v>
      </c>
      <c r="J23" s="54">
        <v>1175</v>
      </c>
      <c r="L23" s="47">
        <f t="shared" si="0"/>
        <v>3.8095238095238093</v>
      </c>
      <c r="M23" s="47">
        <f t="shared" si="1"/>
        <v>3.4970238095238093</v>
      </c>
      <c r="N23" s="45">
        <f t="shared" si="2"/>
        <v>4.5019157088122608</v>
      </c>
      <c r="O23" s="45">
        <f t="shared" si="3"/>
        <v>4.5019157088122608</v>
      </c>
      <c r="P23" s="47">
        <f t="shared" si="4"/>
        <v>6.6761363636363633</v>
      </c>
    </row>
    <row r="24" spans="1:16" x14ac:dyDescent="0.25">
      <c r="A24" s="2" t="s">
        <v>269</v>
      </c>
      <c r="B24" s="38">
        <v>210</v>
      </c>
      <c r="C24" s="13">
        <v>200</v>
      </c>
      <c r="D24" s="15">
        <v>198</v>
      </c>
      <c r="E24" s="5">
        <v>198</v>
      </c>
      <c r="F24" s="13">
        <v>189</v>
      </c>
      <c r="G24" s="5">
        <v>198</v>
      </c>
      <c r="H24" s="65"/>
      <c r="I24" s="13">
        <v>876</v>
      </c>
      <c r="J24" s="15">
        <v>802</v>
      </c>
      <c r="L24" s="45">
        <f t="shared" si="0"/>
        <v>4.4242424242424239</v>
      </c>
      <c r="M24" s="47">
        <f t="shared" si="1"/>
        <v>4.01</v>
      </c>
      <c r="N24" s="47">
        <f t="shared" si="2"/>
        <v>4.0505050505050502</v>
      </c>
      <c r="O24" s="47">
        <f t="shared" si="3"/>
        <v>4.0505050505050502</v>
      </c>
      <c r="P24" s="47">
        <f t="shared" si="4"/>
        <v>4.2433862433862437</v>
      </c>
    </row>
    <row r="25" spans="1:16" x14ac:dyDescent="0.25">
      <c r="A25" s="2" t="s">
        <v>287</v>
      </c>
      <c r="B25" s="38">
        <v>379</v>
      </c>
      <c r="C25" s="13">
        <v>357</v>
      </c>
      <c r="D25" s="15">
        <v>300</v>
      </c>
      <c r="E25" s="5">
        <v>300</v>
      </c>
      <c r="F25" s="13">
        <v>304</v>
      </c>
      <c r="G25" s="5">
        <v>300</v>
      </c>
      <c r="H25" s="65"/>
      <c r="I25" s="5">
        <v>2230</v>
      </c>
      <c r="J25" s="20">
        <v>2230</v>
      </c>
      <c r="L25" s="47">
        <f t="shared" si="0"/>
        <v>7.4333333333333336</v>
      </c>
      <c r="M25" s="47">
        <f t="shared" si="1"/>
        <v>6.2464985994397759</v>
      </c>
      <c r="N25" s="47">
        <f t="shared" si="2"/>
        <v>7.4333333333333336</v>
      </c>
      <c r="O25" s="47">
        <f t="shared" si="3"/>
        <v>7.4333333333333336</v>
      </c>
      <c r="P25" s="47">
        <f t="shared" si="4"/>
        <v>7.3355263157894735</v>
      </c>
    </row>
    <row r="26" spans="1:16" x14ac:dyDescent="0.25">
      <c r="A26" s="2" t="s">
        <v>228</v>
      </c>
      <c r="B26" s="38">
        <v>304</v>
      </c>
      <c r="C26" s="13">
        <v>310</v>
      </c>
      <c r="D26" s="15">
        <v>300</v>
      </c>
      <c r="E26" s="5">
        <v>300</v>
      </c>
      <c r="F26" s="13">
        <v>399</v>
      </c>
      <c r="G26" s="5">
        <v>300</v>
      </c>
      <c r="H26" s="65"/>
      <c r="I26" s="5">
        <v>1130</v>
      </c>
      <c r="J26" s="21">
        <v>1130</v>
      </c>
      <c r="L26" s="47">
        <f t="shared" si="0"/>
        <v>3.7666666666666666</v>
      </c>
      <c r="M26" s="47">
        <f t="shared" si="1"/>
        <v>3.6451612903225805</v>
      </c>
      <c r="N26" s="47">
        <f t="shared" si="2"/>
        <v>3.7666666666666666</v>
      </c>
      <c r="O26" s="47">
        <f t="shared" si="3"/>
        <v>3.7666666666666666</v>
      </c>
      <c r="P26" s="47">
        <f t="shared" si="4"/>
        <v>2.8320802005012533</v>
      </c>
    </row>
    <row r="27" spans="1:16" x14ac:dyDescent="0.25">
      <c r="A27" s="2" t="s">
        <v>229</v>
      </c>
      <c r="B27" s="38">
        <v>235</v>
      </c>
      <c r="C27" s="13">
        <v>252</v>
      </c>
      <c r="D27" s="15">
        <v>240</v>
      </c>
      <c r="E27" s="5">
        <v>240</v>
      </c>
      <c r="F27" s="13">
        <v>161</v>
      </c>
      <c r="G27" s="5">
        <v>240</v>
      </c>
      <c r="H27" s="65"/>
      <c r="I27" s="5">
        <v>1088</v>
      </c>
      <c r="J27" s="5">
        <v>1088</v>
      </c>
      <c r="L27" s="45">
        <f t="shared" si="0"/>
        <v>4.5333333333333332</v>
      </c>
      <c r="M27" s="47">
        <f t="shared" si="1"/>
        <v>4.3174603174603172</v>
      </c>
      <c r="N27" s="45">
        <f t="shared" si="2"/>
        <v>4.5333333333333332</v>
      </c>
      <c r="O27" s="45">
        <f t="shared" si="3"/>
        <v>4.5333333333333332</v>
      </c>
      <c r="P27" s="47">
        <f t="shared" si="4"/>
        <v>6.7577639751552798</v>
      </c>
    </row>
    <row r="28" spans="1:16" x14ac:dyDescent="0.25">
      <c r="A28" s="2" t="s">
        <v>230</v>
      </c>
      <c r="B28" s="38">
        <v>354</v>
      </c>
      <c r="C28" s="13">
        <v>346</v>
      </c>
      <c r="D28" s="15">
        <v>364</v>
      </c>
      <c r="E28" s="5">
        <v>364</v>
      </c>
      <c r="F28" s="13">
        <v>159</v>
      </c>
      <c r="G28" s="5">
        <v>364</v>
      </c>
      <c r="H28" s="65"/>
      <c r="I28" s="5">
        <v>1739</v>
      </c>
      <c r="J28" s="5">
        <v>1739</v>
      </c>
      <c r="L28" s="47">
        <f t="shared" si="0"/>
        <v>4.7774725274725274</v>
      </c>
      <c r="M28" s="47">
        <f t="shared" si="1"/>
        <v>5.0260115606936413</v>
      </c>
      <c r="N28" s="47">
        <f t="shared" si="2"/>
        <v>4.7774725274725274</v>
      </c>
      <c r="O28" s="47">
        <f t="shared" si="3"/>
        <v>4.7774725274725274</v>
      </c>
      <c r="P28" s="47">
        <f t="shared" si="4"/>
        <v>10.937106918238994</v>
      </c>
    </row>
    <row r="29" spans="1:16" x14ac:dyDescent="0.25">
      <c r="A29" s="2" t="s">
        <v>231</v>
      </c>
      <c r="B29" s="38">
        <v>327</v>
      </c>
      <c r="C29" s="13">
        <v>315</v>
      </c>
      <c r="D29" s="15">
        <v>192</v>
      </c>
      <c r="E29" s="5">
        <v>192</v>
      </c>
      <c r="F29" s="13">
        <v>222</v>
      </c>
      <c r="G29" s="5">
        <v>192</v>
      </c>
      <c r="H29" s="65"/>
      <c r="I29" s="13">
        <v>680</v>
      </c>
      <c r="J29" s="15">
        <v>865</v>
      </c>
      <c r="L29" s="47">
        <f t="shared" si="0"/>
        <v>3.5416666666666665</v>
      </c>
      <c r="M29" s="47">
        <f t="shared" si="1"/>
        <v>2.746031746031746</v>
      </c>
      <c r="N29" s="45">
        <f t="shared" si="2"/>
        <v>4.505208333333333</v>
      </c>
      <c r="O29" s="45">
        <f t="shared" si="3"/>
        <v>4.505208333333333</v>
      </c>
      <c r="P29" s="47">
        <f t="shared" si="4"/>
        <v>3.8963963963963963</v>
      </c>
    </row>
    <row r="30" spans="1:16" x14ac:dyDescent="0.25">
      <c r="A30" s="2" t="s">
        <v>232</v>
      </c>
      <c r="B30" s="38">
        <v>343</v>
      </c>
      <c r="C30" s="13">
        <v>335</v>
      </c>
      <c r="D30" s="15">
        <v>310</v>
      </c>
      <c r="E30" s="5">
        <v>310</v>
      </c>
      <c r="F30" s="13">
        <v>322</v>
      </c>
      <c r="G30" s="5">
        <v>310</v>
      </c>
      <c r="H30" s="65"/>
      <c r="I30" s="5">
        <v>1400</v>
      </c>
      <c r="J30" s="5">
        <v>1400</v>
      </c>
      <c r="L30" s="45">
        <f t="shared" si="0"/>
        <v>4.5161290322580649</v>
      </c>
      <c r="M30" s="47">
        <f t="shared" si="1"/>
        <v>4.1791044776119399</v>
      </c>
      <c r="N30" s="45">
        <f t="shared" si="2"/>
        <v>4.5161290322580649</v>
      </c>
      <c r="O30" s="45">
        <f t="shared" si="3"/>
        <v>4.5161290322580649</v>
      </c>
      <c r="P30" s="47">
        <f t="shared" si="4"/>
        <v>4.3478260869565215</v>
      </c>
    </row>
    <row r="31" spans="1:16" x14ac:dyDescent="0.25">
      <c r="A31" s="2" t="s">
        <v>234</v>
      </c>
      <c r="B31" s="38">
        <v>300</v>
      </c>
      <c r="C31" s="13">
        <v>380</v>
      </c>
      <c r="D31" s="15">
        <v>360</v>
      </c>
      <c r="E31" s="5">
        <v>360</v>
      </c>
      <c r="F31" s="13">
        <v>223</v>
      </c>
      <c r="G31" s="5">
        <v>360</v>
      </c>
      <c r="H31" s="65"/>
      <c r="I31" s="19">
        <v>1620</v>
      </c>
      <c r="J31" s="31">
        <v>1625</v>
      </c>
      <c r="L31" s="45">
        <f t="shared" si="0"/>
        <v>4.5</v>
      </c>
      <c r="M31" s="47">
        <f t="shared" si="1"/>
        <v>4.2763157894736841</v>
      </c>
      <c r="N31" s="45">
        <f t="shared" si="2"/>
        <v>4.5138888888888893</v>
      </c>
      <c r="O31" s="45">
        <f t="shared" si="3"/>
        <v>4.5138888888888893</v>
      </c>
      <c r="P31" s="47">
        <f t="shared" si="4"/>
        <v>7.2869955156950672</v>
      </c>
    </row>
    <row r="32" spans="1:16" x14ac:dyDescent="0.25">
      <c r="A32" s="2" t="s">
        <v>235</v>
      </c>
      <c r="B32" s="38">
        <v>280</v>
      </c>
      <c r="C32" s="13">
        <v>275</v>
      </c>
      <c r="D32" s="15">
        <v>262</v>
      </c>
      <c r="E32" s="20">
        <v>262</v>
      </c>
      <c r="F32" s="13">
        <v>205</v>
      </c>
      <c r="G32" s="56">
        <v>100</v>
      </c>
      <c r="H32" s="65"/>
      <c r="I32" s="5">
        <v>480</v>
      </c>
      <c r="J32" s="5">
        <v>1185</v>
      </c>
      <c r="L32" s="47">
        <f t="shared" si="0"/>
        <v>4.8</v>
      </c>
      <c r="M32" s="47">
        <f t="shared" si="1"/>
        <v>4.3090909090909095</v>
      </c>
      <c r="N32" s="45">
        <f t="shared" si="2"/>
        <v>4.5229007633587788</v>
      </c>
      <c r="O32" s="45">
        <f t="shared" si="3"/>
        <v>4.5229007633587788</v>
      </c>
      <c r="P32" s="47">
        <f t="shared" si="4"/>
        <v>5.7804878048780486</v>
      </c>
    </row>
    <row r="33" spans="1:16" x14ac:dyDescent="0.25">
      <c r="A33" s="2" t="s">
        <v>236</v>
      </c>
      <c r="B33" s="38">
        <v>499</v>
      </c>
      <c r="C33" s="13">
        <v>625</v>
      </c>
      <c r="D33" s="15">
        <v>486</v>
      </c>
      <c r="E33" s="5">
        <v>486</v>
      </c>
      <c r="F33" s="13">
        <v>345</v>
      </c>
      <c r="G33" s="5">
        <v>486</v>
      </c>
      <c r="H33" s="65"/>
      <c r="I33" s="13">
        <v>1189</v>
      </c>
      <c r="J33" s="15">
        <v>202</v>
      </c>
      <c r="L33" s="47">
        <f t="shared" si="0"/>
        <v>2.4465020576131686</v>
      </c>
      <c r="M33" s="47">
        <f t="shared" si="1"/>
        <v>0.32319999999999999</v>
      </c>
      <c r="N33" s="47">
        <f t="shared" si="2"/>
        <v>0.41563786008230452</v>
      </c>
      <c r="O33" s="47">
        <f t="shared" si="3"/>
        <v>0.41563786008230452</v>
      </c>
      <c r="P33" s="47">
        <f t="shared" si="4"/>
        <v>0.58550724637681162</v>
      </c>
    </row>
    <row r="34" spans="1:16" x14ac:dyDescent="0.25">
      <c r="A34" s="2" t="s">
        <v>238</v>
      </c>
      <c r="B34" s="38">
        <v>317</v>
      </c>
      <c r="C34" s="13">
        <v>305</v>
      </c>
      <c r="D34" s="15">
        <v>261</v>
      </c>
      <c r="E34" s="5">
        <v>261</v>
      </c>
      <c r="F34" s="19">
        <v>262</v>
      </c>
      <c r="G34" s="5">
        <v>261</v>
      </c>
      <c r="H34" s="65"/>
      <c r="I34" s="5">
        <v>1180</v>
      </c>
      <c r="J34" s="5">
        <v>1180</v>
      </c>
      <c r="L34" s="45">
        <f t="shared" si="0"/>
        <v>4.5210727969348659</v>
      </c>
      <c r="M34" s="47">
        <f t="shared" si="1"/>
        <v>3.8688524590163933</v>
      </c>
      <c r="N34" s="45">
        <f t="shared" si="2"/>
        <v>4.5210727969348659</v>
      </c>
      <c r="O34" s="45">
        <f t="shared" si="3"/>
        <v>4.5210727969348659</v>
      </c>
      <c r="P34" s="47">
        <f t="shared" si="4"/>
        <v>4.5038167938931295</v>
      </c>
    </row>
    <row r="35" spans="1:16" x14ac:dyDescent="0.25">
      <c r="A35" s="2" t="s">
        <v>240</v>
      </c>
      <c r="B35" s="38">
        <v>371</v>
      </c>
      <c r="C35" s="13">
        <v>324</v>
      </c>
      <c r="D35" s="15">
        <v>300</v>
      </c>
      <c r="E35" s="5">
        <v>300</v>
      </c>
      <c r="F35" s="13">
        <v>285</v>
      </c>
      <c r="G35" s="5">
        <v>300</v>
      </c>
      <c r="H35" s="65"/>
      <c r="I35" s="5">
        <v>1360</v>
      </c>
      <c r="J35" s="5">
        <v>1360</v>
      </c>
      <c r="L35" s="45">
        <f t="shared" si="0"/>
        <v>4.5333333333333332</v>
      </c>
      <c r="M35" s="47">
        <f t="shared" si="1"/>
        <v>4.1975308641975309</v>
      </c>
      <c r="N35" s="45">
        <f t="shared" si="2"/>
        <v>4.5333333333333332</v>
      </c>
      <c r="O35" s="45">
        <f t="shared" si="3"/>
        <v>4.5333333333333332</v>
      </c>
      <c r="P35" s="47">
        <f t="shared" si="4"/>
        <v>4.7719298245614032</v>
      </c>
    </row>
    <row r="36" spans="1:16" x14ac:dyDescent="0.25">
      <c r="A36" s="30" t="s">
        <v>54</v>
      </c>
      <c r="B36" s="84">
        <f t="shared" ref="B36:G36" si="5">SUM(B3:B35)</f>
        <v>11406</v>
      </c>
      <c r="C36" s="5">
        <f t="shared" si="5"/>
        <v>12229</v>
      </c>
      <c r="D36" s="5">
        <f t="shared" si="5"/>
        <v>10757</v>
      </c>
      <c r="E36" s="5">
        <f t="shared" si="5"/>
        <v>10957</v>
      </c>
      <c r="F36" s="5">
        <f t="shared" si="5"/>
        <v>10077</v>
      </c>
      <c r="G36" s="5">
        <f t="shared" si="5"/>
        <v>11017</v>
      </c>
      <c r="H36" s="65"/>
      <c r="I36" s="5">
        <f>SUM(I3:I35)</f>
        <v>49445</v>
      </c>
      <c r="J36" s="5">
        <f>SUM(J3:J35)</f>
        <v>47541</v>
      </c>
      <c r="L36" s="47">
        <f t="shared" si="0"/>
        <v>4.4880639012435326</v>
      </c>
      <c r="M36" s="47">
        <f t="shared" si="1"/>
        <v>3.8875623517867366</v>
      </c>
      <c r="N36" s="47">
        <f t="shared" si="2"/>
        <v>4.4195407641535747</v>
      </c>
      <c r="O36" s="47">
        <f t="shared" si="3"/>
        <v>4.3388701286848592</v>
      </c>
      <c r="P36" s="47">
        <f t="shared" si="4"/>
        <v>4.717773146769872</v>
      </c>
    </row>
    <row r="37" spans="1:16" x14ac:dyDescent="0.25">
      <c r="D37" s="70"/>
      <c r="H37" s="65"/>
      <c r="I37" s="70"/>
      <c r="K37" s="36" t="s">
        <v>274</v>
      </c>
      <c r="L37" s="50">
        <f>AVERAGE(L3:L35)</f>
        <v>4.7530471108991881</v>
      </c>
      <c r="M37" s="50">
        <f>AVERAGE(M3:M35)</f>
        <v>4.2271948574806224</v>
      </c>
      <c r="N37" s="50">
        <f>AVERAGE(N3:N35)</f>
        <v>4.9426395522158701</v>
      </c>
      <c r="O37" s="50">
        <f>AVERAGE(O3:O35)</f>
        <v>4.7584497332745332</v>
      </c>
      <c r="P37" s="50">
        <f>AVERAGE(P3:P35)</f>
        <v>5.3638864254955871</v>
      </c>
    </row>
    <row r="38" spans="1:16" x14ac:dyDescent="0.25">
      <c r="H38" s="65"/>
    </row>
    <row r="39" spans="1:16" x14ac:dyDescent="0.25">
      <c r="A39" s="2" t="s">
        <v>195</v>
      </c>
      <c r="B39" s="82"/>
      <c r="C39" s="5"/>
      <c r="D39" s="5"/>
      <c r="E39" s="5"/>
      <c r="F39" s="5"/>
      <c r="G39" s="5">
        <v>272</v>
      </c>
      <c r="H39" s="65"/>
      <c r="I39" s="13">
        <v>1140</v>
      </c>
      <c r="J39" s="15">
        <v>1227</v>
      </c>
      <c r="L39" s="47">
        <f t="shared" ref="L39:L44" si="6">I39/G39</f>
        <v>4.1911764705882355</v>
      </c>
      <c r="M39" s="28"/>
      <c r="N39" s="28"/>
      <c r="O39" s="53"/>
      <c r="P39" s="28"/>
    </row>
    <row r="40" spans="1:16" x14ac:dyDescent="0.25">
      <c r="A40" s="2" t="s">
        <v>279</v>
      </c>
      <c r="B40" s="82"/>
      <c r="C40" s="5">
        <v>305</v>
      </c>
      <c r="D40" s="5"/>
      <c r="E40" s="5"/>
      <c r="F40" s="5"/>
      <c r="G40" s="5">
        <v>305</v>
      </c>
      <c r="H40" s="65"/>
      <c r="I40" s="5">
        <v>1096</v>
      </c>
      <c r="J40" s="20"/>
      <c r="L40" s="47">
        <f t="shared" si="6"/>
        <v>3.5934426229508198</v>
      </c>
      <c r="M40" s="28"/>
      <c r="N40" s="28"/>
      <c r="O40" s="28"/>
      <c r="P40" s="28"/>
    </row>
    <row r="41" spans="1:16" x14ac:dyDescent="0.25">
      <c r="A41" s="2" t="s">
        <v>233</v>
      </c>
      <c r="B41" s="82">
        <v>323</v>
      </c>
      <c r="C41" s="13">
        <v>332</v>
      </c>
      <c r="D41" s="15">
        <v>250</v>
      </c>
      <c r="E41" s="5">
        <v>250</v>
      </c>
      <c r="F41" s="5">
        <v>251</v>
      </c>
      <c r="G41" s="5">
        <v>250</v>
      </c>
      <c r="H41" s="65"/>
      <c r="I41" s="5">
        <v>940</v>
      </c>
      <c r="J41" s="20"/>
      <c r="L41" s="47">
        <f t="shared" si="6"/>
        <v>3.76</v>
      </c>
      <c r="M41" s="52"/>
      <c r="N41" s="52"/>
      <c r="O41" s="52"/>
      <c r="P41" s="52"/>
    </row>
    <row r="42" spans="1:16" x14ac:dyDescent="0.25">
      <c r="A42" s="2" t="s">
        <v>270</v>
      </c>
      <c r="B42" s="82">
        <v>374</v>
      </c>
      <c r="C42" s="13">
        <v>344</v>
      </c>
      <c r="D42" s="15">
        <v>340</v>
      </c>
      <c r="E42" s="5">
        <v>340</v>
      </c>
      <c r="F42" s="13">
        <v>261</v>
      </c>
      <c r="G42" s="5">
        <v>340</v>
      </c>
      <c r="H42" s="65"/>
      <c r="I42" s="5">
        <v>1180</v>
      </c>
      <c r="J42" s="20"/>
      <c r="L42" s="47">
        <f t="shared" si="6"/>
        <v>3.4705882352941178</v>
      </c>
      <c r="M42" s="52"/>
      <c r="N42" s="52"/>
      <c r="O42" s="52"/>
      <c r="P42" s="52"/>
    </row>
    <row r="43" spans="1:16" x14ac:dyDescent="0.25">
      <c r="A43" s="2" t="s">
        <v>237</v>
      </c>
      <c r="B43" s="82">
        <v>362</v>
      </c>
      <c r="C43" s="13">
        <v>346</v>
      </c>
      <c r="D43" s="15">
        <v>300</v>
      </c>
      <c r="E43" s="5">
        <v>300</v>
      </c>
      <c r="F43" s="13">
        <v>283</v>
      </c>
      <c r="G43" s="5">
        <v>300</v>
      </c>
      <c r="H43" s="65"/>
      <c r="I43" s="5">
        <v>998</v>
      </c>
      <c r="J43" s="20"/>
      <c r="L43" s="47">
        <f t="shared" si="6"/>
        <v>3.3266666666666667</v>
      </c>
      <c r="M43" s="52"/>
      <c r="N43" s="52"/>
      <c r="O43" s="52"/>
      <c r="P43" s="52"/>
    </row>
    <row r="44" spans="1:16" x14ac:dyDescent="0.25">
      <c r="A44" s="2" t="s">
        <v>239</v>
      </c>
      <c r="B44" s="82"/>
      <c r="C44" s="5">
        <v>300</v>
      </c>
      <c r="D44" s="5"/>
      <c r="E44" s="20"/>
      <c r="F44" s="13">
        <v>528</v>
      </c>
      <c r="G44" s="5">
        <v>300</v>
      </c>
      <c r="H44" s="65"/>
      <c r="I44" s="5">
        <v>1180</v>
      </c>
      <c r="J44" s="20"/>
      <c r="L44" s="47">
        <f t="shared" si="6"/>
        <v>3.9333333333333331</v>
      </c>
      <c r="M44" s="53"/>
      <c r="N44" s="53"/>
      <c r="O44" s="53"/>
      <c r="P44" s="53"/>
    </row>
    <row r="45" spans="1:16" x14ac:dyDescent="0.25">
      <c r="E45" s="61"/>
      <c r="F45" s="61"/>
      <c r="G45" s="61">
        <f>SUM(G36:G44)</f>
        <v>12784</v>
      </c>
      <c r="I45" s="61">
        <f>SUM(I36:I44)</f>
        <v>55979</v>
      </c>
    </row>
    <row r="47" spans="1:16" x14ac:dyDescent="0.25">
      <c r="A47" s="79" t="s">
        <v>278</v>
      </c>
      <c r="B47" s="38" t="s">
        <v>0</v>
      </c>
      <c r="C47" s="38" t="s">
        <v>1</v>
      </c>
      <c r="D47" s="38" t="s">
        <v>2</v>
      </c>
      <c r="G47" s="79" t="s">
        <v>297</v>
      </c>
      <c r="H47" s="40" t="s">
        <v>0</v>
      </c>
    </row>
    <row r="48" spans="1:16" x14ac:dyDescent="0.25">
      <c r="A48" s="39" t="s">
        <v>210</v>
      </c>
      <c r="B48" s="40">
        <v>2000</v>
      </c>
      <c r="C48" s="38">
        <v>8000</v>
      </c>
      <c r="D48" s="41">
        <f>C48/B48</f>
        <v>4</v>
      </c>
      <c r="G48" s="80"/>
      <c r="H48" s="38">
        <v>1700</v>
      </c>
    </row>
    <row r="49" spans="1:8" x14ac:dyDescent="0.25">
      <c r="A49" s="39" t="s">
        <v>216</v>
      </c>
      <c r="B49" s="40">
        <v>650</v>
      </c>
      <c r="C49" s="38">
        <v>2500</v>
      </c>
      <c r="D49" s="41">
        <f t="shared" ref="D49:D57" si="7">C49/B49</f>
        <v>3.8461538461538463</v>
      </c>
      <c r="G49" s="80"/>
      <c r="H49" s="38">
        <v>450</v>
      </c>
    </row>
    <row r="50" spans="1:8" x14ac:dyDescent="0.25">
      <c r="A50" s="39" t="s">
        <v>276</v>
      </c>
      <c r="B50" s="40">
        <v>350</v>
      </c>
      <c r="C50" s="38">
        <v>1400</v>
      </c>
      <c r="D50" s="41">
        <f t="shared" si="7"/>
        <v>4</v>
      </c>
      <c r="G50" s="80"/>
      <c r="H50" s="38">
        <v>100</v>
      </c>
    </row>
    <row r="51" spans="1:8" x14ac:dyDescent="0.25">
      <c r="A51" s="39" t="s">
        <v>219</v>
      </c>
      <c r="B51" s="40">
        <v>400</v>
      </c>
      <c r="C51" s="38">
        <v>1800</v>
      </c>
      <c r="D51" s="41">
        <f t="shared" si="7"/>
        <v>4.5</v>
      </c>
      <c r="G51" s="80"/>
      <c r="H51" s="38">
        <v>296</v>
      </c>
    </row>
    <row r="52" spans="1:8" x14ac:dyDescent="0.25">
      <c r="A52" s="39" t="s">
        <v>277</v>
      </c>
      <c r="B52" s="40">
        <v>470</v>
      </c>
      <c r="C52" s="38">
        <v>2000</v>
      </c>
      <c r="D52" s="41">
        <f t="shared" si="7"/>
        <v>4.2553191489361701</v>
      </c>
      <c r="G52" s="80"/>
      <c r="H52" s="38">
        <v>500</v>
      </c>
    </row>
    <row r="53" spans="1:8" x14ac:dyDescent="0.25">
      <c r="A53" s="39" t="s">
        <v>213</v>
      </c>
      <c r="B53" s="40">
        <v>300</v>
      </c>
      <c r="C53" s="38">
        <v>1400</v>
      </c>
      <c r="D53" s="41">
        <f t="shared" si="7"/>
        <v>4.666666666666667</v>
      </c>
      <c r="G53" s="80"/>
      <c r="H53" s="38">
        <v>500</v>
      </c>
    </row>
    <row r="54" spans="1:8" x14ac:dyDescent="0.25">
      <c r="A54" s="39" t="s">
        <v>218</v>
      </c>
      <c r="B54" s="40">
        <v>150</v>
      </c>
      <c r="C54" s="38">
        <v>800</v>
      </c>
      <c r="D54" s="41">
        <f t="shared" si="7"/>
        <v>5.333333333333333</v>
      </c>
      <c r="G54" s="80"/>
      <c r="H54" s="38">
        <v>150</v>
      </c>
    </row>
    <row r="55" spans="1:8" x14ac:dyDescent="0.25">
      <c r="A55" s="39" t="s">
        <v>217</v>
      </c>
      <c r="B55" s="40">
        <v>120</v>
      </c>
      <c r="C55" s="38">
        <v>600</v>
      </c>
      <c r="D55" s="41">
        <f t="shared" si="7"/>
        <v>5</v>
      </c>
      <c r="G55" s="80"/>
      <c r="H55" s="38">
        <v>150</v>
      </c>
    </row>
    <row r="56" spans="1:8" x14ac:dyDescent="0.25">
      <c r="A56" s="39" t="s">
        <v>212</v>
      </c>
      <c r="B56" s="40">
        <v>150</v>
      </c>
      <c r="C56" s="38">
        <v>700</v>
      </c>
      <c r="D56" s="41">
        <f t="shared" si="7"/>
        <v>4.666666666666667</v>
      </c>
      <c r="G56" s="80"/>
      <c r="H56" s="38">
        <v>60</v>
      </c>
    </row>
    <row r="57" spans="1:8" x14ac:dyDescent="0.25">
      <c r="A57" s="39" t="s">
        <v>211</v>
      </c>
      <c r="B57" s="40">
        <v>130</v>
      </c>
      <c r="C57" s="38">
        <v>600</v>
      </c>
      <c r="D57" s="41">
        <f t="shared" si="7"/>
        <v>4.615384615384615</v>
      </c>
      <c r="G57" s="80"/>
      <c r="H57" s="38">
        <v>350</v>
      </c>
    </row>
    <row r="58" spans="1:8" x14ac:dyDescent="0.25">
      <c r="A58" s="42" t="s">
        <v>274</v>
      </c>
      <c r="D58" s="43">
        <f>AVERAGE(D48:D57)</f>
        <v>4.4883524277141298</v>
      </c>
    </row>
  </sheetData>
  <mergeCells count="3">
    <mergeCell ref="C1:G1"/>
    <mergeCell ref="I1:J1"/>
    <mergeCell ref="L1:P1"/>
  </mergeCells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GENERALITES</vt:lpstr>
      <vt:lpstr>La Rochelle</vt:lpstr>
      <vt:lpstr>Marennes</vt:lpstr>
      <vt:lpstr>St-Jean d'Y</vt:lpstr>
      <vt:lpstr>Saintes</vt:lpstr>
      <vt:lpstr>Cognac</vt:lpstr>
      <vt:lpstr>Angoulême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Hervé</dc:creator>
  <cp:lastModifiedBy>Christian Hervé</cp:lastModifiedBy>
  <cp:lastPrinted>2020-04-01T11:12:10Z</cp:lastPrinted>
  <dcterms:created xsi:type="dcterms:W3CDTF">2020-02-24T19:44:18Z</dcterms:created>
  <dcterms:modified xsi:type="dcterms:W3CDTF">2020-04-30T19:12:10Z</dcterms:modified>
</cp:coreProperties>
</file>